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80" windowHeight="5550" activeTab="0"/>
  </bookViews>
  <sheets>
    <sheet name="Hoja 1" sheetId="1" r:id="rId1"/>
  </sheets>
  <definedNames>
    <definedName name="_xlnm.Print_Area" localSheetId="0">'Hoja 1'!$A$1:$V$47</definedName>
  </definedNames>
  <calcPr fullCalcOnLoad="1"/>
</workbook>
</file>

<file path=xl/sharedStrings.xml><?xml version="1.0" encoding="utf-8"?>
<sst xmlns="http://schemas.openxmlformats.org/spreadsheetml/2006/main" count="72" uniqueCount="39">
  <si>
    <t>a</t>
  </si>
  <si>
    <t>b</t>
  </si>
  <si>
    <t>[m]</t>
  </si>
  <si>
    <t>º</t>
  </si>
  <si>
    <t>´</t>
  </si>
  <si>
    <t>"</t>
  </si>
  <si>
    <t>Punto Visado</t>
  </si>
  <si>
    <t xml:space="preserve">   Lectura Hilos </t>
  </si>
  <si>
    <t>signo</t>
  </si>
  <si>
    <r>
      <t>m</t>
    </r>
    <r>
      <rPr>
        <b/>
        <vertAlign val="subscript"/>
        <sz val="11"/>
        <rFont val="Arial"/>
        <family val="2"/>
      </rPr>
      <t>k</t>
    </r>
    <r>
      <rPr>
        <b/>
        <sz val="10"/>
        <rFont val="Arial"/>
        <family val="2"/>
      </rPr>
      <t>=
(a-b)×k</t>
    </r>
  </si>
  <si>
    <t>Oservaciones</t>
  </si>
  <si>
    <t>L</t>
  </si>
  <si>
    <t>( - )</t>
  </si>
  <si>
    <t>( + )</t>
  </si>
  <si>
    <t>PLANILLA DE NIVELACIÓN TRIGONOMÉTRICA</t>
  </si>
  <si>
    <t>Distancia Cenital
Z</t>
  </si>
  <si>
    <r>
      <t xml:space="preserve">Lect limbo Horiz
(rumbo) </t>
    </r>
    <r>
      <rPr>
        <b/>
        <sz val="12"/>
        <rFont val="Calibri"/>
        <family val="2"/>
      </rPr>
      <t>β</t>
    </r>
  </si>
  <si>
    <r>
      <t xml:space="preserve">Dist. Horiz
</t>
    </r>
    <r>
      <rPr>
        <b/>
        <sz val="10"/>
        <rFont val="Arial"/>
        <family val="2"/>
      </rPr>
      <t>d</t>
    </r>
  </si>
  <si>
    <r>
      <t xml:space="preserve">Progresiva
</t>
    </r>
    <r>
      <rPr>
        <b/>
        <sz val="10"/>
        <rFont val="Arial"/>
        <family val="2"/>
      </rPr>
      <t>L</t>
    </r>
  </si>
  <si>
    <r>
      <t xml:space="preserve">Cota
</t>
    </r>
    <r>
      <rPr>
        <b/>
        <sz val="10"/>
        <rFont val="Arial"/>
        <family val="2"/>
      </rPr>
      <t>H</t>
    </r>
  </si>
  <si>
    <r>
      <t xml:space="preserve">Desnivel
</t>
    </r>
    <r>
      <rPr>
        <b/>
        <sz val="10"/>
        <rFont val="Arial"/>
        <family val="2"/>
      </rPr>
      <t>Δh</t>
    </r>
  </si>
  <si>
    <r>
      <t xml:space="preserve">Angulo altura
</t>
    </r>
    <r>
      <rPr>
        <b/>
        <sz val="11"/>
        <rFont val="Arial"/>
        <family val="2"/>
      </rPr>
      <t>α</t>
    </r>
  </si>
  <si>
    <r>
      <t>a</t>
    </r>
    <r>
      <rPr>
        <b/>
        <vertAlign val="subscript"/>
        <sz val="10"/>
        <rFont val="Arial"/>
        <family val="2"/>
      </rPr>
      <t>v</t>
    </r>
  </si>
  <si>
    <t>Cordón Cuneta</t>
  </si>
  <si>
    <t>Borde Vereda</t>
  </si>
  <si>
    <r>
      <t>m</t>
    </r>
    <r>
      <rPr>
        <vertAlign val="subscript"/>
        <sz val="11"/>
        <color indexed="9"/>
        <rFont val="Arial"/>
        <family val="2"/>
      </rPr>
      <t>k</t>
    </r>
    <r>
      <rPr>
        <sz val="9"/>
        <color indexed="9"/>
        <rFont val="Arial"/>
        <family val="2"/>
      </rPr>
      <t>×(cos α)²</t>
    </r>
  </si>
  <si>
    <r>
      <t>m</t>
    </r>
    <r>
      <rPr>
        <vertAlign val="subscript"/>
        <sz val="11"/>
        <color indexed="9"/>
        <rFont val="Arial"/>
        <family val="2"/>
      </rPr>
      <t>k</t>
    </r>
    <r>
      <rPr>
        <sz val="8"/>
        <color indexed="9"/>
        <rFont val="Arial"/>
        <family val="2"/>
      </rPr>
      <t>×(sen2α)/2</t>
    </r>
  </si>
  <si>
    <r>
      <t>Ho+Δh+ i-a</t>
    </r>
    <r>
      <rPr>
        <vertAlign val="subscript"/>
        <sz val="11"/>
        <color indexed="9"/>
        <rFont val="Arial"/>
        <family val="2"/>
      </rPr>
      <t>v</t>
    </r>
  </si>
  <si>
    <r>
      <t>Estación N°</t>
    </r>
    <r>
      <rPr>
        <sz val="9"/>
        <rFont val="Arial Narrow"/>
        <family val="2"/>
      </rPr>
      <t xml:space="preserve"> =</t>
    </r>
  </si>
  <si>
    <r>
      <t xml:space="preserve">Altura Instr. </t>
    </r>
    <r>
      <rPr>
        <b/>
        <sz val="9"/>
        <rFont val="Arial Narrow"/>
        <family val="2"/>
      </rPr>
      <t>i</t>
    </r>
    <r>
      <rPr>
        <sz val="9"/>
        <rFont val="Arial Narrow"/>
        <family val="2"/>
      </rPr>
      <t xml:space="preserve"> =</t>
    </r>
  </si>
  <si>
    <r>
      <t xml:space="preserve">Cota Ref. </t>
    </r>
    <r>
      <rPr>
        <b/>
        <sz val="9"/>
        <rFont val="Arial Narrow"/>
        <family val="2"/>
      </rPr>
      <t>Ho</t>
    </r>
    <r>
      <rPr>
        <sz val="9"/>
        <rFont val="Arial Narrow"/>
        <family val="2"/>
      </rPr>
      <t xml:space="preserve"> =</t>
    </r>
  </si>
  <si>
    <t>E1</t>
  </si>
  <si>
    <t>E2</t>
  </si>
  <si>
    <t>CC</t>
  </si>
  <si>
    <t>CC - Punto de Paso</t>
  </si>
  <si>
    <t>Boca Registro</t>
  </si>
  <si>
    <t>Eje Calle</t>
  </si>
  <si>
    <t>Línea Municipal</t>
  </si>
  <si>
    <t>Punto 11-  E1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</si>
</sst>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"/>
    <numFmt numFmtId="178" formatCode="0.0000000000"/>
    <numFmt numFmtId="179" formatCode="00"/>
    <numFmt numFmtId="180" formatCode="0.00000000"/>
    <numFmt numFmtId="181" formatCode="#,##0.0;[Red]#,##0.0"/>
    <numFmt numFmtId="182" formatCode="#,##0.000"/>
    <numFmt numFmtId="183" formatCode="0.0%"/>
    <numFmt numFmtId="184" formatCode="0.000&quot; m&quot;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Calibri"/>
      <family val="2"/>
    </font>
    <font>
      <b/>
      <vertAlign val="subscript"/>
      <sz val="11"/>
      <name val="Arial"/>
      <family val="2"/>
    </font>
    <font>
      <sz val="9"/>
      <name val="Book Antiqua"/>
      <family val="1"/>
    </font>
    <font>
      <sz val="10"/>
      <color indexed="9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b/>
      <vertAlign val="subscript"/>
      <sz val="10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vertAlign val="subscript"/>
      <sz val="11"/>
      <color indexed="9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5" fontId="1" fillId="0" borderId="11" xfId="0" applyNumberFormat="1" applyFont="1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75" fontId="1" fillId="0" borderId="20" xfId="0" applyNumberFormat="1" applyFont="1" applyBorder="1" applyAlignment="1">
      <alignment horizontal="center"/>
    </xf>
    <xf numFmtId="175" fontId="1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8" fillId="0" borderId="22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16" fillId="0" borderId="23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79" fontId="60" fillId="0" borderId="20" xfId="0" applyNumberFormat="1" applyFont="1" applyFill="1" applyBorder="1" applyAlignment="1">
      <alignment horizontal="center"/>
    </xf>
    <xf numFmtId="179" fontId="60" fillId="0" borderId="21" xfId="0" applyNumberFormat="1" applyFont="1" applyFill="1" applyBorder="1" applyAlignment="1">
      <alignment horizontal="center"/>
    </xf>
    <xf numFmtId="2" fontId="60" fillId="0" borderId="24" xfId="0" applyNumberFormat="1" applyFont="1" applyBorder="1" applyAlignment="1">
      <alignment horizontal="left" indent="1"/>
    </xf>
    <xf numFmtId="177" fontId="60" fillId="0" borderId="18" xfId="0" applyNumberFormat="1" applyFont="1" applyFill="1" applyBorder="1" applyAlignment="1">
      <alignment horizontal="center"/>
    </xf>
    <xf numFmtId="179" fontId="60" fillId="0" borderId="11" xfId="0" applyNumberFormat="1" applyFont="1" applyFill="1" applyBorder="1" applyAlignment="1">
      <alignment horizontal="center"/>
    </xf>
    <xf numFmtId="179" fontId="60" fillId="0" borderId="12" xfId="0" applyNumberFormat="1" applyFont="1" applyFill="1" applyBorder="1" applyAlignment="1">
      <alignment horizontal="center"/>
    </xf>
    <xf numFmtId="2" fontId="60" fillId="0" borderId="25" xfId="0" applyNumberFormat="1" applyFont="1" applyBorder="1" applyAlignment="1">
      <alignment horizontal="left" indent="1"/>
    </xf>
    <xf numFmtId="0" fontId="60" fillId="0" borderId="11" xfId="0" applyFont="1" applyFill="1" applyBorder="1" applyAlignment="1">
      <alignment horizontal="center"/>
    </xf>
    <xf numFmtId="177" fontId="60" fillId="0" borderId="15" xfId="0" applyNumberFormat="1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179" fontId="60" fillId="0" borderId="14" xfId="0" applyNumberFormat="1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2" fontId="60" fillId="0" borderId="13" xfId="0" applyNumberFormat="1" applyFont="1" applyBorder="1" applyAlignment="1">
      <alignment horizontal="center"/>
    </xf>
    <xf numFmtId="2" fontId="60" fillId="0" borderId="26" xfId="0" applyNumberFormat="1" applyFont="1" applyBorder="1" applyAlignment="1">
      <alignment horizontal="center"/>
    </xf>
    <xf numFmtId="2" fontId="60" fillId="0" borderId="14" xfId="0" applyNumberFormat="1" applyFont="1" applyBorder="1" applyAlignment="1">
      <alignment horizontal="center"/>
    </xf>
    <xf numFmtId="2" fontId="60" fillId="0" borderId="15" xfId="0" applyNumberFormat="1" applyFont="1" applyBorder="1" applyAlignment="1">
      <alignment horizontal="center"/>
    </xf>
    <xf numFmtId="2" fontId="60" fillId="0" borderId="27" xfId="0" applyNumberFormat="1" applyFont="1" applyBorder="1" applyAlignment="1">
      <alignment horizontal="left" indent="1"/>
    </xf>
    <xf numFmtId="0" fontId="61" fillId="0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 indent="1"/>
    </xf>
    <xf numFmtId="0" fontId="61" fillId="0" borderId="0" xfId="0" applyFont="1" applyFill="1" applyAlignment="1">
      <alignment horizontal="center"/>
    </xf>
    <xf numFmtId="0" fontId="61" fillId="0" borderId="0" xfId="0" applyFont="1" applyFill="1" applyAlignment="1" applyProtection="1">
      <alignment horizontal="center"/>
      <protection/>
    </xf>
    <xf numFmtId="178" fontId="61" fillId="0" borderId="0" xfId="0" applyNumberFormat="1" applyFont="1" applyFill="1" applyAlignment="1">
      <alignment horizontal="center"/>
    </xf>
    <xf numFmtId="2" fontId="61" fillId="0" borderId="0" xfId="0" applyNumberFormat="1" applyFont="1" applyFill="1" applyAlignment="1">
      <alignment horizontal="center"/>
    </xf>
    <xf numFmtId="178" fontId="61" fillId="0" borderId="0" xfId="0" applyNumberFormat="1" applyFont="1" applyFill="1" applyAlignment="1">
      <alignment horizontal="left" indent="1"/>
    </xf>
    <xf numFmtId="175" fontId="61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 horizontal="left" indent="1"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 indent="1"/>
    </xf>
    <xf numFmtId="0" fontId="60" fillId="0" borderId="20" xfId="0" applyFont="1" applyFill="1" applyBorder="1" applyAlignment="1">
      <alignment horizontal="center"/>
    </xf>
    <xf numFmtId="2" fontId="60" fillId="0" borderId="19" xfId="0" applyNumberFormat="1" applyFont="1" applyBorder="1" applyAlignment="1">
      <alignment horizontal="left" indent="1"/>
    </xf>
    <xf numFmtId="2" fontId="60" fillId="0" borderId="22" xfId="0" applyNumberFormat="1" applyFont="1" applyBorder="1" applyAlignment="1">
      <alignment horizontal="left" indent="1"/>
    </xf>
    <xf numFmtId="2" fontId="60" fillId="0" borderId="16" xfId="0" applyNumberFormat="1" applyFont="1" applyBorder="1" applyAlignment="1">
      <alignment horizontal="left" indent="1"/>
    </xf>
    <xf numFmtId="177" fontId="62" fillId="0" borderId="28" xfId="0" applyNumberFormat="1" applyFont="1" applyFill="1" applyBorder="1" applyAlignment="1">
      <alignment horizontal="center"/>
    </xf>
    <xf numFmtId="177" fontId="62" fillId="0" borderId="18" xfId="0" applyNumberFormat="1" applyFont="1" applyFill="1" applyBorder="1" applyAlignment="1">
      <alignment horizontal="center"/>
    </xf>
    <xf numFmtId="177" fontId="62" fillId="0" borderId="15" xfId="0" applyNumberFormat="1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179" fontId="62" fillId="0" borderId="21" xfId="0" applyNumberFormat="1" applyFont="1" applyFill="1" applyBorder="1" applyAlignment="1">
      <alignment horizontal="center"/>
    </xf>
    <xf numFmtId="2" fontId="62" fillId="0" borderId="20" xfId="0" applyNumberFormat="1" applyFont="1" applyBorder="1" applyAlignment="1">
      <alignment horizontal="center"/>
    </xf>
    <xf numFmtId="2" fontId="62" fillId="0" borderId="29" xfId="0" applyNumberFormat="1" applyFont="1" applyBorder="1" applyAlignment="1">
      <alignment horizontal="center"/>
    </xf>
    <xf numFmtId="2" fontId="62" fillId="0" borderId="21" xfId="0" applyNumberFormat="1" applyFont="1" applyBorder="1" applyAlignment="1">
      <alignment horizontal="center"/>
    </xf>
    <xf numFmtId="2" fontId="62" fillId="0" borderId="28" xfId="0" applyNumberFormat="1" applyFont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179" fontId="62" fillId="0" borderId="12" xfId="0" applyNumberFormat="1" applyFont="1" applyFill="1" applyBorder="1" applyAlignment="1">
      <alignment horizontal="center"/>
    </xf>
    <xf numFmtId="2" fontId="62" fillId="0" borderId="11" xfId="0" applyNumberFormat="1" applyFont="1" applyBorder="1" applyAlignment="1">
      <alignment horizontal="center"/>
    </xf>
    <xf numFmtId="2" fontId="62" fillId="0" borderId="30" xfId="0" applyNumberFormat="1" applyFont="1" applyBorder="1" applyAlignment="1">
      <alignment horizontal="center"/>
    </xf>
    <xf numFmtId="2" fontId="62" fillId="0" borderId="12" xfId="0" applyNumberFormat="1" applyFont="1" applyBorder="1" applyAlignment="1">
      <alignment horizontal="center"/>
    </xf>
    <xf numFmtId="2" fontId="62" fillId="0" borderId="18" xfId="0" applyNumberFormat="1" applyFont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2" fontId="62" fillId="0" borderId="13" xfId="0" applyNumberFormat="1" applyFont="1" applyBorder="1" applyAlignment="1">
      <alignment horizontal="center"/>
    </xf>
    <xf numFmtId="2" fontId="62" fillId="0" borderId="26" xfId="0" applyNumberFormat="1" applyFont="1" applyBorder="1" applyAlignment="1">
      <alignment horizontal="center"/>
    </xf>
    <xf numFmtId="2" fontId="62" fillId="0" borderId="14" xfId="0" applyNumberFormat="1" applyFont="1" applyBorder="1" applyAlignment="1">
      <alignment horizontal="center"/>
    </xf>
    <xf numFmtId="2" fontId="62" fillId="0" borderId="1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184" fontId="8" fillId="0" borderId="23" xfId="0" applyNumberFormat="1" applyFont="1" applyFill="1" applyBorder="1" applyAlignment="1" applyProtection="1">
      <alignment horizontal="center"/>
      <protection/>
    </xf>
    <xf numFmtId="184" fontId="8" fillId="0" borderId="30" xfId="0" applyNumberFormat="1" applyFont="1" applyFill="1" applyBorder="1" applyAlignment="1" applyProtection="1">
      <alignment horizontal="center"/>
      <protection/>
    </xf>
    <xf numFmtId="184" fontId="63" fillId="0" borderId="23" xfId="0" applyNumberFormat="1" applyFont="1" applyFill="1" applyBorder="1" applyAlignment="1" applyProtection="1">
      <alignment horizontal="center"/>
      <protection/>
    </xf>
    <xf numFmtId="184" fontId="63" fillId="0" borderId="3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0"/>
  <sheetViews>
    <sheetView tabSelected="1" zoomScale="115" zoomScaleNormal="115" zoomScalePageLayoutView="0" workbookViewId="0" topLeftCell="A1">
      <selection activeCell="D5" sqref="D5:E5"/>
    </sheetView>
  </sheetViews>
  <sheetFormatPr defaultColWidth="11.421875" defaultRowHeight="12.75"/>
  <cols>
    <col min="1" max="1" width="2.57421875" style="3" customWidth="1"/>
    <col min="2" max="2" width="6.421875" style="0" customWidth="1"/>
    <col min="3" max="5" width="5.7109375" style="0" customWidth="1"/>
    <col min="6" max="6" width="7.140625" style="0" customWidth="1"/>
    <col min="7" max="7" width="5.7109375" style="0" customWidth="1"/>
    <col min="8" max="9" width="5.28125" style="0" customWidth="1"/>
    <col min="10" max="10" width="5.7109375" style="0" customWidth="1"/>
    <col min="11" max="12" width="5.28125" style="0" customWidth="1"/>
    <col min="13" max="13" width="4.28125" style="0" customWidth="1"/>
    <col min="14" max="14" width="5.7109375" style="0" customWidth="1"/>
    <col min="15" max="16" width="5.28125" style="0" customWidth="1"/>
    <col min="17" max="17" width="9.7109375" style="0" customWidth="1"/>
    <col min="18" max="18" width="4.28125" style="0" customWidth="1"/>
    <col min="19" max="19" width="5.7109375" style="0" customWidth="1"/>
    <col min="20" max="21" width="9.7109375" style="0" customWidth="1"/>
    <col min="22" max="22" width="21.7109375" style="0" customWidth="1"/>
  </cols>
  <sheetData>
    <row r="1" spans="1:22" ht="20.25" customHeight="1">
      <c r="A1" s="98" t="s">
        <v>14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ht="7.5" customHeight="1"/>
    <row r="3" spans="1:21" s="14" customFormat="1" ht="13.5">
      <c r="A3" s="34"/>
      <c r="B3" s="15"/>
      <c r="C3" s="40" t="s">
        <v>28</v>
      </c>
      <c r="D3" s="139" t="s">
        <v>31</v>
      </c>
      <c r="E3" s="140"/>
      <c r="F3" s="9"/>
      <c r="G3" s="9"/>
      <c r="H3" s="10"/>
      <c r="I3" s="11"/>
      <c r="J3" s="11"/>
      <c r="K3" s="11"/>
      <c r="L3" s="11"/>
      <c r="M3" s="9"/>
      <c r="N3" s="9"/>
      <c r="O3" s="12" t="s">
        <v>12</v>
      </c>
      <c r="P3" s="12"/>
      <c r="Q3" s="12"/>
      <c r="R3" s="12" t="s">
        <v>13</v>
      </c>
      <c r="S3" s="9"/>
      <c r="T3" s="13"/>
      <c r="U3" s="9"/>
    </row>
    <row r="4" spans="1:21" s="14" customFormat="1" ht="13.5">
      <c r="A4" s="34"/>
      <c r="B4" s="15"/>
      <c r="C4" s="40" t="s">
        <v>29</v>
      </c>
      <c r="D4" s="139">
        <v>1.499</v>
      </c>
      <c r="E4" s="140"/>
      <c r="F4" s="9"/>
      <c r="G4" s="9"/>
      <c r="H4" s="10"/>
      <c r="I4" s="11"/>
      <c r="J4" s="11"/>
      <c r="K4" s="11"/>
      <c r="L4" s="11"/>
      <c r="M4" s="9"/>
      <c r="N4" s="9"/>
      <c r="O4" s="12" t="s">
        <v>12</v>
      </c>
      <c r="P4" s="12"/>
      <c r="Q4" s="12"/>
      <c r="R4" s="12" t="s">
        <v>13</v>
      </c>
      <c r="S4" s="9"/>
      <c r="T4" s="13"/>
      <c r="U4" s="9"/>
    </row>
    <row r="5" spans="1:21" s="14" customFormat="1" ht="15.75" customHeight="1">
      <c r="A5" s="34"/>
      <c r="B5" s="15"/>
      <c r="C5" s="40" t="s">
        <v>30</v>
      </c>
      <c r="D5" s="139"/>
      <c r="E5" s="140"/>
      <c r="F5" s="9"/>
      <c r="I5" s="36"/>
      <c r="J5" s="11"/>
      <c r="K5" s="11"/>
      <c r="L5" s="27" t="s">
        <v>12</v>
      </c>
      <c r="M5" s="9"/>
      <c r="N5" s="9"/>
      <c r="O5" s="9"/>
      <c r="P5" s="9"/>
      <c r="Q5" s="9"/>
      <c r="R5" s="9"/>
      <c r="S5" s="9"/>
      <c r="T5" s="9"/>
      <c r="U5" s="9"/>
    </row>
    <row r="6" spans="1:39" ht="13.5" thickBot="1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2.75" customHeight="1">
      <c r="A7" s="105"/>
      <c r="B7" s="106" t="s">
        <v>6</v>
      </c>
      <c r="C7" s="109" t="s">
        <v>7</v>
      </c>
      <c r="D7" s="110"/>
      <c r="E7" s="110"/>
      <c r="F7" s="112" t="s">
        <v>9</v>
      </c>
      <c r="G7" s="130" t="s">
        <v>16</v>
      </c>
      <c r="H7" s="131"/>
      <c r="I7" s="132"/>
      <c r="J7" s="130" t="s">
        <v>15</v>
      </c>
      <c r="K7" s="131"/>
      <c r="L7" s="132"/>
      <c r="M7" s="99" t="s">
        <v>21</v>
      </c>
      <c r="N7" s="100"/>
      <c r="O7" s="100"/>
      <c r="P7" s="101"/>
      <c r="Q7" s="106" t="s">
        <v>17</v>
      </c>
      <c r="R7" s="120" t="s">
        <v>20</v>
      </c>
      <c r="S7" s="115"/>
      <c r="T7" s="106" t="s">
        <v>19</v>
      </c>
      <c r="U7" s="115" t="s">
        <v>18</v>
      </c>
      <c r="V7" s="117" t="s">
        <v>10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6.5" customHeight="1">
      <c r="A8" s="105"/>
      <c r="B8" s="107"/>
      <c r="C8" s="124" t="s">
        <v>22</v>
      </c>
      <c r="D8" s="126" t="s">
        <v>0</v>
      </c>
      <c r="E8" s="128" t="s">
        <v>1</v>
      </c>
      <c r="F8" s="113"/>
      <c r="G8" s="133"/>
      <c r="H8" s="134"/>
      <c r="I8" s="135"/>
      <c r="J8" s="133"/>
      <c r="K8" s="134"/>
      <c r="L8" s="135"/>
      <c r="M8" s="102"/>
      <c r="N8" s="103"/>
      <c r="O8" s="103"/>
      <c r="P8" s="104"/>
      <c r="Q8" s="111"/>
      <c r="R8" s="121"/>
      <c r="S8" s="116"/>
      <c r="T8" s="111"/>
      <c r="U8" s="116"/>
      <c r="V8" s="11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8.75">
      <c r="A9" s="105"/>
      <c r="B9" s="107"/>
      <c r="C9" s="125"/>
      <c r="D9" s="127" t="s">
        <v>0</v>
      </c>
      <c r="E9" s="129" t="s">
        <v>1</v>
      </c>
      <c r="F9" s="114"/>
      <c r="G9" s="136"/>
      <c r="H9" s="137"/>
      <c r="I9" s="138"/>
      <c r="J9" s="136"/>
      <c r="K9" s="137"/>
      <c r="L9" s="138"/>
      <c r="M9" s="102"/>
      <c r="N9" s="103"/>
      <c r="O9" s="103"/>
      <c r="P9" s="104"/>
      <c r="Q9" s="38" t="s">
        <v>25</v>
      </c>
      <c r="R9" s="122" t="s">
        <v>26</v>
      </c>
      <c r="S9" s="123"/>
      <c r="T9" s="39" t="s">
        <v>27</v>
      </c>
      <c r="U9" s="28" t="s">
        <v>11</v>
      </c>
      <c r="V9" s="11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s="26" customFormat="1" ht="13.5" thickBot="1">
      <c r="A10" s="105"/>
      <c r="B10" s="108"/>
      <c r="C10" s="20" t="s">
        <v>2</v>
      </c>
      <c r="D10" s="21" t="s">
        <v>2</v>
      </c>
      <c r="E10" s="24" t="s">
        <v>2</v>
      </c>
      <c r="F10" s="22" t="s">
        <v>2</v>
      </c>
      <c r="G10" s="20" t="s">
        <v>3</v>
      </c>
      <c r="H10" s="21" t="s">
        <v>4</v>
      </c>
      <c r="I10" s="21" t="s">
        <v>5</v>
      </c>
      <c r="J10" s="20" t="s">
        <v>3</v>
      </c>
      <c r="K10" s="21" t="s">
        <v>4</v>
      </c>
      <c r="L10" s="21" t="s">
        <v>5</v>
      </c>
      <c r="M10" s="21" t="s">
        <v>8</v>
      </c>
      <c r="N10" s="21" t="s">
        <v>3</v>
      </c>
      <c r="O10" s="21" t="s">
        <v>4</v>
      </c>
      <c r="P10" s="22" t="s">
        <v>5</v>
      </c>
      <c r="Q10" s="23" t="s">
        <v>2</v>
      </c>
      <c r="R10" s="20" t="s">
        <v>8</v>
      </c>
      <c r="S10" s="24" t="s">
        <v>2</v>
      </c>
      <c r="T10" s="23" t="s">
        <v>2</v>
      </c>
      <c r="U10" s="22" t="s">
        <v>2</v>
      </c>
      <c r="V10" s="119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</row>
    <row r="11" spans="1:39" ht="12.75">
      <c r="A11" s="35"/>
      <c r="B11" s="41">
        <v>1</v>
      </c>
      <c r="C11" s="30">
        <v>1</v>
      </c>
      <c r="D11" s="31">
        <v>0.86</v>
      </c>
      <c r="E11" s="31">
        <v>1.106</v>
      </c>
      <c r="F11" s="77"/>
      <c r="G11" s="43">
        <v>0</v>
      </c>
      <c r="H11" s="44">
        <v>0</v>
      </c>
      <c r="I11" s="44">
        <v>0</v>
      </c>
      <c r="J11" s="43">
        <v>87</v>
      </c>
      <c r="K11" s="44">
        <v>24</v>
      </c>
      <c r="L11" s="44">
        <v>30</v>
      </c>
      <c r="M11" s="80"/>
      <c r="N11" s="81"/>
      <c r="O11" s="81"/>
      <c r="P11" s="81"/>
      <c r="Q11" s="82"/>
      <c r="R11" s="83"/>
      <c r="S11" s="84"/>
      <c r="T11" s="84"/>
      <c r="U11" s="85"/>
      <c r="V11" s="45" t="s">
        <v>23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2.75">
      <c r="A12" s="35"/>
      <c r="B12" s="42">
        <v>2</v>
      </c>
      <c r="C12" s="16">
        <v>1</v>
      </c>
      <c r="D12" s="17">
        <v>0.9</v>
      </c>
      <c r="E12" s="17">
        <v>1.1</v>
      </c>
      <c r="F12" s="78"/>
      <c r="G12" s="47">
        <v>5</v>
      </c>
      <c r="H12" s="48">
        <v>43</v>
      </c>
      <c r="I12" s="48">
        <v>0</v>
      </c>
      <c r="J12" s="47">
        <v>87</v>
      </c>
      <c r="K12" s="48">
        <v>16</v>
      </c>
      <c r="L12" s="48">
        <v>30</v>
      </c>
      <c r="M12" s="86"/>
      <c r="N12" s="87"/>
      <c r="O12" s="87"/>
      <c r="P12" s="87"/>
      <c r="Q12" s="88"/>
      <c r="R12" s="89"/>
      <c r="S12" s="90"/>
      <c r="T12" s="90"/>
      <c r="U12" s="91"/>
      <c r="V12" s="49" t="s">
        <v>24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2.75">
      <c r="A13" s="35"/>
      <c r="B13" s="42">
        <v>3</v>
      </c>
      <c r="C13" s="16">
        <v>1</v>
      </c>
      <c r="D13" s="17">
        <v>0.907</v>
      </c>
      <c r="E13" s="17">
        <v>1.082</v>
      </c>
      <c r="F13" s="78"/>
      <c r="G13" s="50">
        <v>9</v>
      </c>
      <c r="H13" s="48">
        <v>28</v>
      </c>
      <c r="I13" s="48">
        <v>0</v>
      </c>
      <c r="J13" s="50">
        <v>87</v>
      </c>
      <c r="K13" s="48">
        <v>34</v>
      </c>
      <c r="L13" s="48">
        <v>0</v>
      </c>
      <c r="M13" s="86"/>
      <c r="N13" s="87"/>
      <c r="O13" s="87"/>
      <c r="P13" s="87"/>
      <c r="Q13" s="88"/>
      <c r="R13" s="89"/>
      <c r="S13" s="90"/>
      <c r="T13" s="90"/>
      <c r="U13" s="91"/>
      <c r="V13" s="49" t="s">
        <v>24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2.75">
      <c r="A14" s="35"/>
      <c r="B14" s="42">
        <v>4</v>
      </c>
      <c r="C14" s="16">
        <v>1</v>
      </c>
      <c r="D14" s="17">
        <v>0.936</v>
      </c>
      <c r="E14" s="17">
        <v>1.083</v>
      </c>
      <c r="F14" s="78"/>
      <c r="G14" s="50">
        <v>16</v>
      </c>
      <c r="H14" s="48">
        <v>12</v>
      </c>
      <c r="I14" s="48">
        <v>0</v>
      </c>
      <c r="J14" s="50">
        <v>87</v>
      </c>
      <c r="K14" s="48">
        <v>20</v>
      </c>
      <c r="L14" s="48">
        <v>0</v>
      </c>
      <c r="M14" s="86"/>
      <c r="N14" s="87"/>
      <c r="O14" s="87"/>
      <c r="P14" s="87"/>
      <c r="Q14" s="88"/>
      <c r="R14" s="89"/>
      <c r="S14" s="90"/>
      <c r="T14" s="90"/>
      <c r="U14" s="91"/>
      <c r="V14" s="49" t="s">
        <v>33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2.75">
      <c r="A15" s="35"/>
      <c r="B15" s="42">
        <v>5</v>
      </c>
      <c r="C15" s="16">
        <v>1</v>
      </c>
      <c r="D15" s="17">
        <v>0.96</v>
      </c>
      <c r="E15" s="17">
        <v>1.04</v>
      </c>
      <c r="F15" s="78"/>
      <c r="G15" s="50">
        <v>81</v>
      </c>
      <c r="H15" s="48">
        <v>36</v>
      </c>
      <c r="I15" s="48">
        <v>0</v>
      </c>
      <c r="J15" s="50">
        <v>87</v>
      </c>
      <c r="K15" s="48">
        <v>50</v>
      </c>
      <c r="L15" s="48">
        <v>30</v>
      </c>
      <c r="M15" s="86"/>
      <c r="N15" s="86"/>
      <c r="O15" s="87"/>
      <c r="P15" s="87"/>
      <c r="Q15" s="88"/>
      <c r="R15" s="89"/>
      <c r="S15" s="90"/>
      <c r="T15" s="90"/>
      <c r="U15" s="91"/>
      <c r="V15" s="49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2.75">
      <c r="A16" s="35"/>
      <c r="B16" s="42">
        <v>6</v>
      </c>
      <c r="C16" s="16">
        <v>1</v>
      </c>
      <c r="D16" s="17">
        <v>0.94</v>
      </c>
      <c r="E16" s="17">
        <v>1.06</v>
      </c>
      <c r="F16" s="78"/>
      <c r="G16" s="50">
        <v>117</v>
      </c>
      <c r="H16" s="48">
        <v>23</v>
      </c>
      <c r="I16" s="48">
        <v>0</v>
      </c>
      <c r="J16" s="50">
        <v>90</v>
      </c>
      <c r="K16" s="48">
        <v>2</v>
      </c>
      <c r="L16" s="48">
        <v>0</v>
      </c>
      <c r="M16" s="86"/>
      <c r="N16" s="86"/>
      <c r="O16" s="87"/>
      <c r="P16" s="87"/>
      <c r="Q16" s="88"/>
      <c r="R16" s="89"/>
      <c r="S16" s="90"/>
      <c r="T16" s="90"/>
      <c r="U16" s="91"/>
      <c r="V16" s="49" t="s">
        <v>33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2.75">
      <c r="A17" s="35"/>
      <c r="B17" s="42">
        <v>7</v>
      </c>
      <c r="C17" s="16">
        <v>1</v>
      </c>
      <c r="D17" s="17">
        <v>0.93</v>
      </c>
      <c r="E17" s="17">
        <v>1.069</v>
      </c>
      <c r="F17" s="78"/>
      <c r="G17" s="50">
        <v>122</v>
      </c>
      <c r="H17" s="48">
        <v>54</v>
      </c>
      <c r="I17" s="48">
        <v>0</v>
      </c>
      <c r="J17" s="50">
        <v>91</v>
      </c>
      <c r="K17" s="48">
        <v>26</v>
      </c>
      <c r="L17" s="48">
        <v>30</v>
      </c>
      <c r="M17" s="86"/>
      <c r="N17" s="86"/>
      <c r="O17" s="87"/>
      <c r="P17" s="87"/>
      <c r="Q17" s="88"/>
      <c r="R17" s="89"/>
      <c r="S17" s="90"/>
      <c r="T17" s="90"/>
      <c r="U17" s="91"/>
      <c r="V17" s="49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2.75">
      <c r="A18" s="35"/>
      <c r="B18" s="42">
        <v>8</v>
      </c>
      <c r="C18" s="16">
        <v>1</v>
      </c>
      <c r="D18" s="17">
        <v>0.917</v>
      </c>
      <c r="E18" s="17">
        <v>1.081</v>
      </c>
      <c r="F18" s="78"/>
      <c r="G18" s="50">
        <v>126</v>
      </c>
      <c r="H18" s="48">
        <v>40</v>
      </c>
      <c r="I18" s="48">
        <v>0</v>
      </c>
      <c r="J18" s="50">
        <v>95</v>
      </c>
      <c r="K18" s="48">
        <v>23</v>
      </c>
      <c r="L18" s="48">
        <v>30</v>
      </c>
      <c r="M18" s="86"/>
      <c r="N18" s="86"/>
      <c r="O18" s="87"/>
      <c r="P18" s="87"/>
      <c r="Q18" s="88"/>
      <c r="R18" s="89"/>
      <c r="S18" s="90"/>
      <c r="T18" s="90"/>
      <c r="U18" s="91"/>
      <c r="V18" s="49" t="s">
        <v>33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2.75">
      <c r="A19" s="35"/>
      <c r="B19" s="42">
        <v>9</v>
      </c>
      <c r="C19" s="16">
        <v>2.3</v>
      </c>
      <c r="D19" s="17">
        <v>2.2</v>
      </c>
      <c r="E19" s="17">
        <v>2.4</v>
      </c>
      <c r="F19" s="78"/>
      <c r="G19" s="50">
        <v>131</v>
      </c>
      <c r="H19" s="48">
        <v>41</v>
      </c>
      <c r="I19" s="48">
        <v>0</v>
      </c>
      <c r="J19" s="50">
        <v>100</v>
      </c>
      <c r="K19" s="48">
        <v>38</v>
      </c>
      <c r="L19" s="48">
        <v>0</v>
      </c>
      <c r="M19" s="86"/>
      <c r="N19" s="86"/>
      <c r="O19" s="87"/>
      <c r="P19" s="87"/>
      <c r="Q19" s="88"/>
      <c r="R19" s="89"/>
      <c r="S19" s="90"/>
      <c r="T19" s="90"/>
      <c r="U19" s="91"/>
      <c r="V19" s="49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2.75">
      <c r="A20" s="35"/>
      <c r="B20" s="42">
        <v>10</v>
      </c>
      <c r="C20" s="16">
        <v>2.5</v>
      </c>
      <c r="D20" s="17">
        <v>2.371</v>
      </c>
      <c r="E20" s="17">
        <v>2.621</v>
      </c>
      <c r="F20" s="78"/>
      <c r="G20" s="50">
        <v>136</v>
      </c>
      <c r="H20" s="48">
        <v>5</v>
      </c>
      <c r="I20" s="48">
        <v>30</v>
      </c>
      <c r="J20" s="50">
        <v>100</v>
      </c>
      <c r="K20" s="48">
        <v>33</v>
      </c>
      <c r="L20" s="48">
        <v>30</v>
      </c>
      <c r="M20" s="86"/>
      <c r="N20" s="86"/>
      <c r="O20" s="87"/>
      <c r="P20" s="87"/>
      <c r="Q20" s="88"/>
      <c r="R20" s="89"/>
      <c r="S20" s="90"/>
      <c r="T20" s="90"/>
      <c r="U20" s="91"/>
      <c r="V20" s="49" t="s">
        <v>33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2.75">
      <c r="A21" s="35"/>
      <c r="B21" s="42">
        <v>11</v>
      </c>
      <c r="C21" s="16">
        <v>1</v>
      </c>
      <c r="D21" s="17">
        <v>0.84</v>
      </c>
      <c r="E21" s="17">
        <v>1.16</v>
      </c>
      <c r="F21" s="78"/>
      <c r="G21" s="50">
        <v>140</v>
      </c>
      <c r="H21" s="48">
        <v>55</v>
      </c>
      <c r="I21" s="48">
        <v>30</v>
      </c>
      <c r="J21" s="50">
        <v>102</v>
      </c>
      <c r="K21" s="48">
        <v>10</v>
      </c>
      <c r="L21" s="48">
        <v>29.9999999999898</v>
      </c>
      <c r="M21" s="86"/>
      <c r="N21" s="86"/>
      <c r="O21" s="87"/>
      <c r="P21" s="87"/>
      <c r="Q21" s="88"/>
      <c r="R21" s="89"/>
      <c r="S21" s="90"/>
      <c r="T21" s="90"/>
      <c r="U21" s="91"/>
      <c r="V21" s="49" t="s">
        <v>34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2.75">
      <c r="A22" s="35"/>
      <c r="B22" s="42">
        <v>12</v>
      </c>
      <c r="C22" s="16">
        <v>1</v>
      </c>
      <c r="D22" s="17">
        <v>0.883</v>
      </c>
      <c r="E22" s="17">
        <v>1.118</v>
      </c>
      <c r="F22" s="78"/>
      <c r="G22" s="50">
        <v>47</v>
      </c>
      <c r="H22" s="48">
        <v>37</v>
      </c>
      <c r="I22" s="48">
        <v>30</v>
      </c>
      <c r="J22" s="50">
        <v>87</v>
      </c>
      <c r="K22" s="48">
        <v>33</v>
      </c>
      <c r="L22" s="48">
        <v>0</v>
      </c>
      <c r="M22" s="86"/>
      <c r="N22" s="87"/>
      <c r="O22" s="87"/>
      <c r="P22" s="87"/>
      <c r="Q22" s="88"/>
      <c r="R22" s="89"/>
      <c r="S22" s="90"/>
      <c r="T22" s="90"/>
      <c r="U22" s="91"/>
      <c r="V22" s="49" t="s">
        <v>35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2.75">
      <c r="A23" s="35"/>
      <c r="B23" s="42">
        <v>13</v>
      </c>
      <c r="C23" s="16">
        <v>1</v>
      </c>
      <c r="D23" s="17">
        <v>0.87</v>
      </c>
      <c r="E23" s="17">
        <v>1.128</v>
      </c>
      <c r="F23" s="78"/>
      <c r="G23" s="50">
        <v>110</v>
      </c>
      <c r="H23" s="48">
        <v>52</v>
      </c>
      <c r="I23" s="48">
        <v>30</v>
      </c>
      <c r="J23" s="50">
        <v>93</v>
      </c>
      <c r="K23" s="48">
        <v>40</v>
      </c>
      <c r="L23" s="48">
        <v>30</v>
      </c>
      <c r="M23" s="86"/>
      <c r="N23" s="86"/>
      <c r="O23" s="87"/>
      <c r="P23" s="87"/>
      <c r="Q23" s="88"/>
      <c r="R23" s="89"/>
      <c r="S23" s="90"/>
      <c r="T23" s="90"/>
      <c r="U23" s="91"/>
      <c r="V23" s="49" t="s">
        <v>36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2.75">
      <c r="A24" s="35"/>
      <c r="B24" s="42">
        <v>14</v>
      </c>
      <c r="C24" s="16">
        <v>1</v>
      </c>
      <c r="D24" s="17">
        <v>0.856</v>
      </c>
      <c r="E24" s="17">
        <v>1.147</v>
      </c>
      <c r="F24" s="78"/>
      <c r="G24" s="50">
        <v>145</v>
      </c>
      <c r="H24" s="48">
        <v>53</v>
      </c>
      <c r="I24" s="48">
        <v>0</v>
      </c>
      <c r="J24" s="50">
        <v>101</v>
      </c>
      <c r="K24" s="48">
        <v>59</v>
      </c>
      <c r="L24" s="48">
        <v>0</v>
      </c>
      <c r="M24" s="86"/>
      <c r="N24" s="86"/>
      <c r="O24" s="87"/>
      <c r="P24" s="87"/>
      <c r="Q24" s="88"/>
      <c r="R24" s="89"/>
      <c r="S24" s="90"/>
      <c r="T24" s="90"/>
      <c r="U24" s="91"/>
      <c r="V24" s="49" t="s">
        <v>37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3.5" thickBot="1">
      <c r="A25" s="35"/>
      <c r="B25" s="33"/>
      <c r="C25" s="18"/>
      <c r="D25" s="19"/>
      <c r="E25" s="19"/>
      <c r="F25" s="79"/>
      <c r="G25" s="52"/>
      <c r="H25" s="53"/>
      <c r="I25" s="53"/>
      <c r="J25" s="52"/>
      <c r="K25" s="53"/>
      <c r="L25" s="53"/>
      <c r="M25" s="54"/>
      <c r="N25" s="54"/>
      <c r="O25" s="53"/>
      <c r="P25" s="53"/>
      <c r="Q25" s="55"/>
      <c r="R25" s="56"/>
      <c r="S25" s="57"/>
      <c r="T25" s="57"/>
      <c r="U25" s="58"/>
      <c r="V25" s="59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6:22" ht="7.5" customHeight="1"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  <c r="R26" s="61"/>
      <c r="S26" s="61"/>
      <c r="T26" s="61"/>
      <c r="U26" s="61"/>
      <c r="V26" s="62"/>
    </row>
    <row r="27" spans="1:22" s="14" customFormat="1" ht="13.5">
      <c r="A27" s="34"/>
      <c r="B27" s="15"/>
      <c r="C27" s="40" t="s">
        <v>28</v>
      </c>
      <c r="D27" s="139" t="s">
        <v>32</v>
      </c>
      <c r="E27" s="140"/>
      <c r="F27" s="63"/>
      <c r="G27" s="63"/>
      <c r="H27" s="64"/>
      <c r="I27" s="63"/>
      <c r="J27" s="63"/>
      <c r="K27" s="63"/>
      <c r="L27" s="37"/>
      <c r="M27" s="37"/>
      <c r="N27" s="37"/>
      <c r="O27" s="37"/>
      <c r="P27" s="37"/>
      <c r="Q27" s="37"/>
      <c r="R27" s="37"/>
      <c r="S27" s="37"/>
      <c r="T27" s="65"/>
      <c r="U27" s="63"/>
      <c r="V27" s="60"/>
    </row>
    <row r="28" spans="1:22" s="14" customFormat="1" ht="13.5">
      <c r="A28" s="34"/>
      <c r="B28" s="15"/>
      <c r="C28" s="40" t="s">
        <v>29</v>
      </c>
      <c r="D28" s="139">
        <v>1.491</v>
      </c>
      <c r="E28" s="140"/>
      <c r="F28" s="60"/>
      <c r="G28" s="63"/>
      <c r="H28" s="63"/>
      <c r="I28" s="63"/>
      <c r="J28" s="63"/>
      <c r="K28" s="63"/>
      <c r="L28" s="37"/>
      <c r="M28" s="37"/>
      <c r="N28" s="37"/>
      <c r="O28" s="37"/>
      <c r="P28" s="37"/>
      <c r="Q28" s="37" t="s">
        <v>12</v>
      </c>
      <c r="R28" s="37"/>
      <c r="S28" s="37" t="s">
        <v>13</v>
      </c>
      <c r="T28" s="66"/>
      <c r="U28" s="63"/>
      <c r="V28" s="67"/>
    </row>
    <row r="29" spans="1:22" s="14" customFormat="1" ht="15.75" customHeight="1">
      <c r="A29" s="34"/>
      <c r="B29" s="15"/>
      <c r="C29" s="40" t="s">
        <v>30</v>
      </c>
      <c r="D29" s="141"/>
      <c r="E29" s="142"/>
      <c r="F29" s="60"/>
      <c r="G29" s="63"/>
      <c r="H29" s="63"/>
      <c r="I29" s="68"/>
      <c r="J29" s="63"/>
      <c r="K29" s="63"/>
      <c r="L29" s="37"/>
      <c r="M29" s="37" t="s">
        <v>12</v>
      </c>
      <c r="N29" s="37" t="s">
        <v>13</v>
      </c>
      <c r="O29" s="37"/>
      <c r="P29" s="37"/>
      <c r="Q29" s="37"/>
      <c r="R29" s="37"/>
      <c r="S29" s="37"/>
      <c r="T29" s="63"/>
      <c r="U29" s="63"/>
      <c r="V29" s="69"/>
    </row>
    <row r="30" spans="1:39" ht="7.5" customHeight="1" thickBot="1">
      <c r="A30" s="5"/>
      <c r="B30" s="1"/>
      <c r="C30" s="1"/>
      <c r="D30" s="1"/>
      <c r="E30" s="1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1"/>
      <c r="S30" s="71"/>
      <c r="T30" s="71"/>
      <c r="U30" s="71"/>
      <c r="V30" s="72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2.75">
      <c r="A31" s="35"/>
      <c r="B31" s="29">
        <v>15</v>
      </c>
      <c r="C31" s="30">
        <v>1</v>
      </c>
      <c r="D31" s="31">
        <v>0.967</v>
      </c>
      <c r="E31" s="31">
        <v>1.03</v>
      </c>
      <c r="F31" s="77"/>
      <c r="G31" s="73">
        <v>0</v>
      </c>
      <c r="H31" s="44">
        <v>0</v>
      </c>
      <c r="I31" s="44">
        <v>0</v>
      </c>
      <c r="J31" s="73">
        <v>69</v>
      </c>
      <c r="K31" s="44">
        <v>26</v>
      </c>
      <c r="L31" s="44">
        <v>0</v>
      </c>
      <c r="M31" s="80"/>
      <c r="N31" s="80"/>
      <c r="O31" s="81"/>
      <c r="P31" s="81"/>
      <c r="Q31" s="82"/>
      <c r="R31" s="83"/>
      <c r="S31" s="84"/>
      <c r="T31" s="84"/>
      <c r="U31" s="85"/>
      <c r="V31" s="74" t="s">
        <v>38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2.75">
      <c r="A32" s="35"/>
      <c r="B32" s="32">
        <v>16</v>
      </c>
      <c r="C32" s="16">
        <v>1</v>
      </c>
      <c r="D32" s="17">
        <v>0.982</v>
      </c>
      <c r="E32" s="17">
        <v>1.017</v>
      </c>
      <c r="F32" s="78"/>
      <c r="G32" s="50">
        <v>31</v>
      </c>
      <c r="H32" s="48">
        <v>57</v>
      </c>
      <c r="I32" s="48">
        <v>0</v>
      </c>
      <c r="J32" s="50">
        <v>81</v>
      </c>
      <c r="K32" s="48">
        <v>20</v>
      </c>
      <c r="L32" s="48">
        <v>30</v>
      </c>
      <c r="M32" s="86"/>
      <c r="N32" s="86"/>
      <c r="O32" s="87"/>
      <c r="P32" s="87"/>
      <c r="Q32" s="88"/>
      <c r="R32" s="89"/>
      <c r="S32" s="90"/>
      <c r="T32" s="90"/>
      <c r="U32" s="91"/>
      <c r="V32" s="49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2.75">
      <c r="A33" s="35"/>
      <c r="B33" s="32">
        <v>17</v>
      </c>
      <c r="C33" s="16">
        <v>1</v>
      </c>
      <c r="D33" s="17">
        <v>0.961</v>
      </c>
      <c r="E33" s="17">
        <v>1.037</v>
      </c>
      <c r="F33" s="78"/>
      <c r="G33" s="50">
        <v>113</v>
      </c>
      <c r="H33" s="48">
        <v>5</v>
      </c>
      <c r="I33" s="48">
        <v>0</v>
      </c>
      <c r="J33" s="50">
        <v>87</v>
      </c>
      <c r="K33" s="48">
        <v>44</v>
      </c>
      <c r="L33" s="48">
        <v>0</v>
      </c>
      <c r="M33" s="86"/>
      <c r="N33" s="86"/>
      <c r="O33" s="87"/>
      <c r="P33" s="87"/>
      <c r="Q33" s="88"/>
      <c r="R33" s="89"/>
      <c r="S33" s="90"/>
      <c r="T33" s="90"/>
      <c r="U33" s="91"/>
      <c r="V33" s="75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2.75">
      <c r="A34" s="35"/>
      <c r="B34" s="32">
        <v>18</v>
      </c>
      <c r="C34" s="16">
        <v>1</v>
      </c>
      <c r="D34" s="17">
        <v>0.902</v>
      </c>
      <c r="E34" s="17">
        <v>1.097</v>
      </c>
      <c r="F34" s="78"/>
      <c r="G34" s="50">
        <v>130</v>
      </c>
      <c r="H34" s="48">
        <v>5</v>
      </c>
      <c r="I34" s="48">
        <v>30</v>
      </c>
      <c r="J34" s="50">
        <v>88</v>
      </c>
      <c r="K34" s="48">
        <v>24</v>
      </c>
      <c r="L34" s="48">
        <v>30</v>
      </c>
      <c r="M34" s="86"/>
      <c r="N34" s="86"/>
      <c r="O34" s="87"/>
      <c r="P34" s="87"/>
      <c r="Q34" s="88"/>
      <c r="R34" s="89"/>
      <c r="S34" s="90"/>
      <c r="T34" s="90"/>
      <c r="U34" s="91"/>
      <c r="V34" s="75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2.75">
      <c r="A35" s="35"/>
      <c r="B35" s="32">
        <v>19</v>
      </c>
      <c r="C35" s="16">
        <v>1</v>
      </c>
      <c r="D35" s="17">
        <v>0.967</v>
      </c>
      <c r="E35" s="17">
        <v>1.03</v>
      </c>
      <c r="F35" s="78"/>
      <c r="G35" s="50">
        <v>132</v>
      </c>
      <c r="H35" s="48">
        <v>29</v>
      </c>
      <c r="I35" s="48">
        <v>0</v>
      </c>
      <c r="J35" s="50">
        <v>88</v>
      </c>
      <c r="K35" s="48">
        <v>43</v>
      </c>
      <c r="L35" s="48">
        <v>30</v>
      </c>
      <c r="M35" s="86"/>
      <c r="N35" s="86"/>
      <c r="O35" s="87"/>
      <c r="P35" s="87"/>
      <c r="Q35" s="88"/>
      <c r="R35" s="89"/>
      <c r="S35" s="90"/>
      <c r="T35" s="90"/>
      <c r="U35" s="91"/>
      <c r="V35" s="75" t="s">
        <v>24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22" ht="12.75">
      <c r="A36" s="35"/>
      <c r="B36" s="32">
        <v>20</v>
      </c>
      <c r="C36" s="16">
        <v>1</v>
      </c>
      <c r="D36" s="17">
        <v>0.86</v>
      </c>
      <c r="E36" s="17">
        <v>1.128</v>
      </c>
      <c r="F36" s="78"/>
      <c r="G36" s="50">
        <v>132</v>
      </c>
      <c r="H36" s="48">
        <v>47</v>
      </c>
      <c r="I36" s="48">
        <v>0</v>
      </c>
      <c r="J36" s="50">
        <v>89</v>
      </c>
      <c r="K36" s="48">
        <v>19</v>
      </c>
      <c r="L36" s="48">
        <v>0</v>
      </c>
      <c r="M36" s="86"/>
      <c r="N36" s="86"/>
      <c r="O36" s="87"/>
      <c r="P36" s="87"/>
      <c r="Q36" s="88"/>
      <c r="R36" s="89"/>
      <c r="S36" s="90"/>
      <c r="T36" s="90"/>
      <c r="U36" s="91"/>
      <c r="V36" s="75" t="s">
        <v>24</v>
      </c>
    </row>
    <row r="37" spans="1:22" ht="12.75">
      <c r="A37" s="35"/>
      <c r="B37" s="32">
        <v>21</v>
      </c>
      <c r="C37" s="16">
        <v>1</v>
      </c>
      <c r="D37" s="17">
        <v>0.825</v>
      </c>
      <c r="E37" s="17">
        <v>1.171</v>
      </c>
      <c r="F37" s="78"/>
      <c r="G37" s="50">
        <v>134</v>
      </c>
      <c r="H37" s="48">
        <v>2</v>
      </c>
      <c r="I37" s="48">
        <v>30</v>
      </c>
      <c r="J37" s="50">
        <v>90</v>
      </c>
      <c r="K37" s="48">
        <v>10</v>
      </c>
      <c r="L37" s="48">
        <v>29.9999999999898</v>
      </c>
      <c r="M37" s="86"/>
      <c r="N37" s="86"/>
      <c r="O37" s="87"/>
      <c r="P37" s="87"/>
      <c r="Q37" s="88"/>
      <c r="R37" s="89"/>
      <c r="S37" s="90"/>
      <c r="T37" s="90"/>
      <c r="U37" s="91"/>
      <c r="V37" s="75" t="s">
        <v>23</v>
      </c>
    </row>
    <row r="38" spans="1:22" ht="12.75">
      <c r="A38" s="35"/>
      <c r="B38" s="32"/>
      <c r="C38" s="16"/>
      <c r="D38" s="17"/>
      <c r="E38" s="17"/>
      <c r="F38" s="78"/>
      <c r="G38" s="50"/>
      <c r="H38" s="48"/>
      <c r="I38" s="48"/>
      <c r="J38" s="50"/>
      <c r="K38" s="48"/>
      <c r="L38" s="48"/>
      <c r="M38" s="86"/>
      <c r="N38" s="86"/>
      <c r="O38" s="87"/>
      <c r="P38" s="87"/>
      <c r="Q38" s="88"/>
      <c r="R38" s="89"/>
      <c r="S38" s="90"/>
      <c r="T38" s="90"/>
      <c r="U38" s="91"/>
      <c r="V38" s="75"/>
    </row>
    <row r="39" spans="1:22" ht="12.75" hidden="1">
      <c r="A39" s="35"/>
      <c r="B39" s="32"/>
      <c r="C39" s="16"/>
      <c r="D39" s="17"/>
      <c r="E39" s="17"/>
      <c r="F39" s="46">
        <f>+(E39-D39)*100</f>
        <v>0</v>
      </c>
      <c r="G39" s="50"/>
      <c r="H39" s="48"/>
      <c r="I39" s="48"/>
      <c r="J39" s="50"/>
      <c r="K39" s="48"/>
      <c r="L39" s="48"/>
      <c r="M39" s="86" t="e">
        <f>IF(#REF!&lt;0,L$5,#REF!)</f>
        <v>#REF!</v>
      </c>
      <c r="N39" s="86"/>
      <c r="O39" s="87"/>
      <c r="P39" s="87"/>
      <c r="Q39" s="88" t="e">
        <f>F39*(COS(#REF!))^2</f>
        <v>#REF!</v>
      </c>
      <c r="R39" s="89" t="e">
        <f>IF(#REF!&lt;0,L$5,#REF!)</f>
        <v>#REF!</v>
      </c>
      <c r="S39" s="90" t="e">
        <f>ABS(#REF!)</f>
        <v>#REF!</v>
      </c>
      <c r="T39" s="90" t="e">
        <f>D$29+D$28+#REF!-C39</f>
        <v>#REF!</v>
      </c>
      <c r="U39" s="91" t="e">
        <f>SQRT($Q$11^2+Q39^2-2*$Q$11*Q39*COS(#REF!))</f>
        <v>#REF!</v>
      </c>
      <c r="V39" s="75"/>
    </row>
    <row r="40" spans="1:22" ht="12.75" hidden="1">
      <c r="A40" s="35"/>
      <c r="B40" s="32"/>
      <c r="C40" s="16"/>
      <c r="D40" s="17"/>
      <c r="E40" s="17"/>
      <c r="F40" s="46">
        <f>+(E40-D40)*100</f>
        <v>0</v>
      </c>
      <c r="G40" s="50"/>
      <c r="H40" s="48"/>
      <c r="I40" s="48"/>
      <c r="J40" s="50"/>
      <c r="K40" s="48"/>
      <c r="L40" s="48"/>
      <c r="M40" s="86" t="e">
        <f>IF(#REF!&lt;0,L$5,#REF!)</f>
        <v>#REF!</v>
      </c>
      <c r="N40" s="86"/>
      <c r="O40" s="87"/>
      <c r="P40" s="87"/>
      <c r="Q40" s="88" t="e">
        <f>F40*(COS(#REF!))^2</f>
        <v>#REF!</v>
      </c>
      <c r="R40" s="89" t="e">
        <f>IF(#REF!&lt;0,L$5,#REF!)</f>
        <v>#REF!</v>
      </c>
      <c r="S40" s="90" t="e">
        <f>ABS(#REF!)</f>
        <v>#REF!</v>
      </c>
      <c r="T40" s="90" t="e">
        <f>D$29+D$28+#REF!-C40</f>
        <v>#REF!</v>
      </c>
      <c r="U40" s="91" t="e">
        <f>SQRT($Q$11^2+Q40^2-2*$Q$11*Q40*COS(#REF!))</f>
        <v>#REF!</v>
      </c>
      <c r="V40" s="75"/>
    </row>
    <row r="41" spans="1:22" ht="12.75" hidden="1">
      <c r="A41" s="35"/>
      <c r="B41" s="32"/>
      <c r="C41" s="16"/>
      <c r="D41" s="17"/>
      <c r="E41" s="17"/>
      <c r="F41" s="46">
        <f>+(E41-D41)*100</f>
        <v>0</v>
      </c>
      <c r="G41" s="50"/>
      <c r="H41" s="48"/>
      <c r="I41" s="48"/>
      <c r="J41" s="50"/>
      <c r="K41" s="48"/>
      <c r="L41" s="48"/>
      <c r="M41" s="86" t="e">
        <f>IF(#REF!&lt;0,L$5,#REF!)</f>
        <v>#REF!</v>
      </c>
      <c r="N41" s="86"/>
      <c r="O41" s="87"/>
      <c r="P41" s="87"/>
      <c r="Q41" s="88" t="e">
        <f>F41*(COS(#REF!))^2</f>
        <v>#REF!</v>
      </c>
      <c r="R41" s="89" t="e">
        <f>IF(#REF!&lt;0,L$5,#REF!)</f>
        <v>#REF!</v>
      </c>
      <c r="S41" s="90" t="e">
        <f>ABS(#REF!)</f>
        <v>#REF!</v>
      </c>
      <c r="T41" s="90" t="e">
        <f>D$29+D$28+#REF!-C41</f>
        <v>#REF!</v>
      </c>
      <c r="U41" s="91" t="e">
        <f>SQRT($Q$11^2+Q41^2-2*$Q$11*Q41*COS(#REF!))</f>
        <v>#REF!</v>
      </c>
      <c r="V41" s="75"/>
    </row>
    <row r="42" spans="1:22" ht="12.75" hidden="1">
      <c r="A42" s="35"/>
      <c r="B42" s="32"/>
      <c r="C42" s="16"/>
      <c r="D42" s="17"/>
      <c r="E42" s="17"/>
      <c r="F42" s="46">
        <f>+(E42-D42)*100</f>
        <v>0</v>
      </c>
      <c r="G42" s="50"/>
      <c r="H42" s="48"/>
      <c r="I42" s="48"/>
      <c r="J42" s="50"/>
      <c r="K42" s="48"/>
      <c r="L42" s="48"/>
      <c r="M42" s="86" t="e">
        <f>IF(#REF!&lt;0,L$5,#REF!)</f>
        <v>#REF!</v>
      </c>
      <c r="N42" s="86"/>
      <c r="O42" s="87"/>
      <c r="P42" s="87"/>
      <c r="Q42" s="88" t="e">
        <f>F42*(COS(#REF!))^2</f>
        <v>#REF!</v>
      </c>
      <c r="R42" s="89" t="e">
        <f>IF(#REF!&lt;0,L$5,#REF!)</f>
        <v>#REF!</v>
      </c>
      <c r="S42" s="90" t="e">
        <f>ABS(#REF!)</f>
        <v>#REF!</v>
      </c>
      <c r="T42" s="90" t="e">
        <f>D$29+D$28+#REF!-C42</f>
        <v>#REF!</v>
      </c>
      <c r="U42" s="91" t="e">
        <f>SQRT($Q$11^2+Q42^2-2*$Q$11*Q42*COS(#REF!))</f>
        <v>#REF!</v>
      </c>
      <c r="V42" s="75"/>
    </row>
    <row r="43" spans="1:22" ht="12.75" hidden="1">
      <c r="A43" s="35"/>
      <c r="B43" s="32"/>
      <c r="C43" s="16"/>
      <c r="D43" s="17"/>
      <c r="E43" s="17"/>
      <c r="F43" s="46">
        <f>+(E43-D43)*100</f>
        <v>0</v>
      </c>
      <c r="G43" s="50"/>
      <c r="H43" s="48"/>
      <c r="I43" s="48"/>
      <c r="J43" s="50"/>
      <c r="K43" s="48"/>
      <c r="L43" s="48"/>
      <c r="M43" s="86" t="e">
        <f>IF(#REF!&lt;0,L$5,#REF!)</f>
        <v>#REF!</v>
      </c>
      <c r="N43" s="86"/>
      <c r="O43" s="87"/>
      <c r="P43" s="87"/>
      <c r="Q43" s="88" t="e">
        <f>F43*(COS(#REF!))^2</f>
        <v>#REF!</v>
      </c>
      <c r="R43" s="89" t="e">
        <f>IF(#REF!&lt;0,L$5,#REF!)</f>
        <v>#REF!</v>
      </c>
      <c r="S43" s="90" t="e">
        <f>ABS(#REF!)</f>
        <v>#REF!</v>
      </c>
      <c r="T43" s="90" t="e">
        <f>D$29+D$28+#REF!-C43</f>
        <v>#REF!</v>
      </c>
      <c r="U43" s="91" t="e">
        <f>SQRT($Q$11^2+Q43^2-2*$Q$11*Q43*COS(#REF!))</f>
        <v>#REF!</v>
      </c>
      <c r="V43" s="75"/>
    </row>
    <row r="44" spans="1:22" ht="12.75" hidden="1">
      <c r="A44" s="35"/>
      <c r="B44" s="32"/>
      <c r="C44" s="16"/>
      <c r="D44" s="17"/>
      <c r="E44" s="17"/>
      <c r="F44" s="46">
        <f>+(E44-D44)*100</f>
        <v>0</v>
      </c>
      <c r="G44" s="50"/>
      <c r="H44" s="48"/>
      <c r="I44" s="48"/>
      <c r="J44" s="50"/>
      <c r="K44" s="48"/>
      <c r="L44" s="48"/>
      <c r="M44" s="86" t="e">
        <f>IF(#REF!&lt;0,L$5,#REF!)</f>
        <v>#REF!</v>
      </c>
      <c r="N44" s="86"/>
      <c r="O44" s="87"/>
      <c r="P44" s="87"/>
      <c r="Q44" s="88" t="e">
        <f>F44*(COS(#REF!))^2</f>
        <v>#REF!</v>
      </c>
      <c r="R44" s="89" t="e">
        <f>IF(#REF!&lt;0,L$5,#REF!)</f>
        <v>#REF!</v>
      </c>
      <c r="S44" s="90" t="e">
        <f>ABS(#REF!)</f>
        <v>#REF!</v>
      </c>
      <c r="T44" s="90" t="e">
        <f>D$29+D$28+#REF!-C44</f>
        <v>#REF!</v>
      </c>
      <c r="U44" s="91" t="e">
        <f>SQRT($Q$11^2+Q44^2-2*$Q$11*Q44*COS(#REF!))</f>
        <v>#REF!</v>
      </c>
      <c r="V44" s="75"/>
    </row>
    <row r="45" spans="1:22" ht="12.75" hidden="1">
      <c r="A45" s="35"/>
      <c r="B45" s="32"/>
      <c r="C45" s="16"/>
      <c r="D45" s="17"/>
      <c r="E45" s="17"/>
      <c r="F45" s="46">
        <f>+(E45-D45)*100</f>
        <v>0</v>
      </c>
      <c r="G45" s="50"/>
      <c r="H45" s="48"/>
      <c r="I45" s="48"/>
      <c r="J45" s="50"/>
      <c r="K45" s="48"/>
      <c r="L45" s="48"/>
      <c r="M45" s="86"/>
      <c r="N45" s="86"/>
      <c r="O45" s="87"/>
      <c r="P45" s="87"/>
      <c r="Q45" s="88" t="e">
        <f>F45*(COS(#REF!))^2</f>
        <v>#REF!</v>
      </c>
      <c r="R45" s="89" t="e">
        <f>IF(#REF!&lt;0,L$5,#REF!)</f>
        <v>#REF!</v>
      </c>
      <c r="S45" s="90" t="e">
        <f>ABS(#REF!)</f>
        <v>#REF!</v>
      </c>
      <c r="T45" s="90" t="e">
        <f>D$29+D$28+#REF!-C45</f>
        <v>#REF!</v>
      </c>
      <c r="U45" s="91" t="e">
        <f>SQRT($Q$11^2+Q45^2-2*$Q$11*Q45*COS(#REF!))</f>
        <v>#REF!</v>
      </c>
      <c r="V45" s="75"/>
    </row>
    <row r="46" spans="1:22" ht="13.5" thickBot="1">
      <c r="A46" s="35"/>
      <c r="B46" s="33"/>
      <c r="C46" s="18"/>
      <c r="D46" s="19"/>
      <c r="E46" s="19"/>
      <c r="F46" s="51"/>
      <c r="G46" s="52"/>
      <c r="H46" s="54"/>
      <c r="I46" s="54"/>
      <c r="J46" s="52"/>
      <c r="K46" s="54"/>
      <c r="L46" s="54"/>
      <c r="M46" s="92"/>
      <c r="N46" s="92"/>
      <c r="O46" s="92"/>
      <c r="P46" s="93"/>
      <c r="Q46" s="94"/>
      <c r="R46" s="95"/>
      <c r="S46" s="96"/>
      <c r="T46" s="96"/>
      <c r="U46" s="97"/>
      <c r="V46" s="76"/>
    </row>
    <row r="51" spans="1:22" ht="12.75">
      <c r="A51" s="2"/>
      <c r="B51" s="2"/>
      <c r="C51" s="2"/>
      <c r="D51" s="2"/>
      <c r="E51" s="2"/>
      <c r="F51" s="2"/>
      <c r="G51" s="2"/>
      <c r="H51" s="3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>
      <c r="A52" s="2"/>
      <c r="B52" s="2"/>
      <c r="C52" s="2"/>
      <c r="D52" s="2"/>
      <c r="E52" s="2"/>
      <c r="F52" s="4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5"/>
      <c r="B54" s="5"/>
      <c r="C54" s="2"/>
      <c r="D54" s="2"/>
      <c r="E54" s="2"/>
      <c r="F54" s="2"/>
      <c r="G54" s="5"/>
      <c r="H54" s="5"/>
      <c r="I54" s="5"/>
      <c r="J54" s="5"/>
      <c r="K54" s="5"/>
      <c r="L54" s="5"/>
      <c r="M54" s="5"/>
      <c r="N54" s="5"/>
      <c r="O54" s="5"/>
      <c r="P54" s="5"/>
      <c r="Q54" s="2"/>
      <c r="R54" s="2"/>
      <c r="S54" s="2"/>
      <c r="T54" s="2"/>
      <c r="U54" s="2"/>
      <c r="V54" s="2"/>
    </row>
    <row r="55" spans="1:2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  <c r="R55" s="6"/>
      <c r="S55" s="6"/>
      <c r="T55" s="6"/>
      <c r="U55" s="6"/>
      <c r="V55" s="6"/>
    </row>
    <row r="56" spans="1:2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  <c r="R56" s="6"/>
      <c r="S56" s="6"/>
      <c r="T56" s="6"/>
      <c r="U56" s="6"/>
      <c r="V56" s="6"/>
    </row>
    <row r="57" spans="1:22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  <c r="R57" s="6"/>
      <c r="S57" s="6"/>
      <c r="T57" s="6"/>
      <c r="U57" s="6"/>
      <c r="V57" s="6"/>
    </row>
    <row r="58" spans="1:2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  <c r="R58" s="6"/>
      <c r="S58" s="6"/>
      <c r="T58" s="6"/>
      <c r="U58" s="6"/>
      <c r="V58" s="6"/>
    </row>
    <row r="59" spans="1:2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  <c r="R59" s="6"/>
      <c r="S59" s="6"/>
      <c r="T59" s="6"/>
      <c r="U59" s="6"/>
      <c r="V59" s="6"/>
    </row>
    <row r="60" spans="1:22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  <c r="R60" s="6"/>
      <c r="S60" s="6"/>
      <c r="T60" s="6"/>
      <c r="U60" s="6"/>
      <c r="V60" s="6"/>
    </row>
    <row r="61" spans="1:2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  <c r="R61" s="6"/>
      <c r="S61" s="6"/>
      <c r="T61" s="6"/>
      <c r="U61" s="6"/>
      <c r="V61" s="6"/>
    </row>
    <row r="62" spans="1:22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  <c r="R62" s="6"/>
      <c r="S62" s="6"/>
      <c r="T62" s="6"/>
      <c r="U62" s="6"/>
      <c r="V62" s="6"/>
    </row>
    <row r="63" spans="1:22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  <c r="R63" s="6"/>
      <c r="S63" s="6"/>
      <c r="T63" s="6"/>
      <c r="U63" s="6"/>
      <c r="V63" s="6"/>
    </row>
    <row r="64" spans="1:22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  <c r="R64" s="6"/>
      <c r="S64" s="6"/>
      <c r="T64" s="6"/>
      <c r="U64" s="6"/>
      <c r="V64" s="6"/>
    </row>
    <row r="65" spans="1:22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  <c r="R65" s="6"/>
      <c r="S65" s="6"/>
      <c r="T65" s="6"/>
      <c r="U65" s="6"/>
      <c r="V65" s="6"/>
    </row>
    <row r="66" spans="1:22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  <c r="R66" s="6"/>
      <c r="S66" s="6"/>
      <c r="T66" s="6"/>
      <c r="U66" s="6"/>
      <c r="V66" s="6"/>
    </row>
    <row r="67" spans="1:22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  <c r="R67" s="6"/>
      <c r="S67" s="6"/>
      <c r="T67" s="6"/>
      <c r="U67" s="6"/>
      <c r="V67" s="6"/>
    </row>
    <row r="68" spans="1:2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  <c r="R68" s="6"/>
      <c r="S68" s="6"/>
      <c r="T68" s="6"/>
      <c r="U68" s="6"/>
      <c r="V68" s="6"/>
    </row>
    <row r="69" spans="1:22" ht="12.75">
      <c r="A69" s="7"/>
      <c r="B69" s="7"/>
      <c r="C69" s="7"/>
      <c r="D69" s="7"/>
      <c r="E69" s="7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  <c r="R69" s="6"/>
      <c r="S69" s="6"/>
      <c r="T69" s="6"/>
      <c r="U69" s="6"/>
      <c r="V69" s="6"/>
    </row>
    <row r="70" spans="1:22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3"/>
      <c r="N70" s="3"/>
      <c r="O70" s="3"/>
      <c r="P70" s="3"/>
      <c r="Q70" s="3"/>
      <c r="R70" s="3"/>
      <c r="S70" s="3"/>
      <c r="T70" s="3"/>
      <c r="U70" s="3"/>
      <c r="V70" s="3"/>
    </row>
  </sheetData>
  <sheetProtection/>
  <mergeCells count="23">
    <mergeCell ref="D3:E3"/>
    <mergeCell ref="D4:E4"/>
    <mergeCell ref="D5:E5"/>
    <mergeCell ref="D27:E27"/>
    <mergeCell ref="D28:E28"/>
    <mergeCell ref="D29:E29"/>
    <mergeCell ref="U7:U8"/>
    <mergeCell ref="V7:V10"/>
    <mergeCell ref="R7:S8"/>
    <mergeCell ref="R9:S9"/>
    <mergeCell ref="C8:C9"/>
    <mergeCell ref="D8:D9"/>
    <mergeCell ref="E8:E9"/>
    <mergeCell ref="G7:I9"/>
    <mergeCell ref="J7:L9"/>
    <mergeCell ref="A1:V1"/>
    <mergeCell ref="M7:P9"/>
    <mergeCell ref="A7:A10"/>
    <mergeCell ref="B7:B10"/>
    <mergeCell ref="C7:E7"/>
    <mergeCell ref="Q7:Q8"/>
    <mergeCell ref="T7:T8"/>
    <mergeCell ref="F7:F9"/>
  </mergeCells>
  <printOptions/>
  <pageMargins left="0.16" right="0.11" top="0.79" bottom="0.46" header="0" footer="0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/-/ GP /-/</dc:creator>
  <cp:keywords/>
  <dc:description/>
  <cp:lastModifiedBy>Ing. Adrián Hippler</cp:lastModifiedBy>
  <cp:lastPrinted>2022-04-04T21:16:13Z</cp:lastPrinted>
  <dcterms:created xsi:type="dcterms:W3CDTF">2009-06-02T19:46:52Z</dcterms:created>
  <dcterms:modified xsi:type="dcterms:W3CDTF">2024-04-24T14:29:32Z</dcterms:modified>
  <cp:category/>
  <cp:version/>
  <cp:contentType/>
  <cp:contentStatus/>
</cp:coreProperties>
</file>