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20"/>
  </bookViews>
  <sheets>
    <sheet name="ejemplo" sheetId="1" r:id="rId1"/>
    <sheet name="ejercicio1" sheetId="8" r:id="rId2"/>
    <sheet name="ejercicio2" sheetId="9" r:id="rId3"/>
    <sheet name="ejercicio3" sheetId="10" r:id="rId4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0" l="1"/>
  <c r="D18" i="10"/>
  <c r="C18" i="10"/>
  <c r="B18" i="10"/>
  <c r="E10" i="10"/>
  <c r="D10" i="10"/>
  <c r="C10" i="10"/>
  <c r="B10" i="10"/>
  <c r="E18" i="9"/>
  <c r="D18" i="9"/>
  <c r="C18" i="9"/>
  <c r="B18" i="9"/>
  <c r="E10" i="9"/>
  <c r="D10" i="9"/>
  <c r="C10" i="9"/>
  <c r="B10" i="9"/>
  <c r="E18" i="8"/>
  <c r="D18" i="8"/>
  <c r="C18" i="8"/>
  <c r="B18" i="8"/>
  <c r="E10" i="8"/>
  <c r="D10" i="8"/>
  <c r="C10" i="8"/>
  <c r="B10" i="8"/>
  <c r="B93" i="1"/>
  <c r="B94" i="1"/>
  <c r="B95" i="1"/>
  <c r="B96" i="1"/>
  <c r="B97" i="1"/>
  <c r="B92" i="1"/>
  <c r="B85" i="1"/>
  <c r="B86" i="1"/>
  <c r="B87" i="1"/>
  <c r="B88" i="1"/>
  <c r="B90" i="1" s="1"/>
  <c r="B89" i="1"/>
  <c r="B84" i="1"/>
  <c r="B101" i="1"/>
  <c r="B98" i="1"/>
  <c r="B82" i="1"/>
  <c r="B77" i="1"/>
  <c r="B78" i="1"/>
  <c r="B79" i="1"/>
  <c r="B80" i="1"/>
  <c r="B81" i="1"/>
  <c r="B76" i="1"/>
  <c r="B74" i="1"/>
  <c r="B69" i="1"/>
  <c r="B70" i="1"/>
  <c r="B71" i="1"/>
  <c r="B72" i="1"/>
  <c r="B73" i="1"/>
  <c r="B68" i="1"/>
  <c r="B60" i="1"/>
  <c r="B61" i="1"/>
  <c r="B62" i="1"/>
  <c r="B63" i="1"/>
  <c r="B64" i="1"/>
  <c r="B59" i="1"/>
  <c r="B51" i="1"/>
  <c r="B52" i="1"/>
  <c r="B53" i="1"/>
  <c r="B54" i="1"/>
  <c r="B55" i="1"/>
  <c r="B50" i="1"/>
  <c r="B44" i="1"/>
  <c r="B45" i="1"/>
  <c r="B46" i="1"/>
  <c r="B47" i="1"/>
  <c r="B48" i="1"/>
  <c r="B43" i="1"/>
  <c r="B41" i="1"/>
  <c r="B40" i="1"/>
  <c r="C36" i="1"/>
  <c r="B33" i="1"/>
  <c r="C33" i="1"/>
  <c r="D33" i="1"/>
  <c r="E33" i="1"/>
  <c r="B34" i="1"/>
  <c r="C34" i="1"/>
  <c r="D34" i="1"/>
  <c r="E34" i="1"/>
  <c r="B35" i="1"/>
  <c r="C35" i="1"/>
  <c r="D35" i="1"/>
  <c r="E35" i="1"/>
  <c r="B36" i="1"/>
  <c r="D36" i="1"/>
  <c r="E36" i="1"/>
  <c r="B37" i="1"/>
  <c r="C37" i="1"/>
  <c r="D37" i="1"/>
  <c r="E37" i="1"/>
  <c r="C32" i="1"/>
  <c r="D32" i="1"/>
  <c r="E32" i="1"/>
  <c r="B32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E25" i="1"/>
  <c r="D25" i="1"/>
  <c r="C25" i="1"/>
  <c r="B25" i="1"/>
  <c r="C23" i="1"/>
  <c r="D23" i="1"/>
  <c r="E23" i="1"/>
  <c r="B23" i="1"/>
  <c r="B100" i="1" l="1"/>
  <c r="C22" i="1"/>
  <c r="D22" i="1"/>
  <c r="E22" i="1"/>
  <c r="B22" i="1"/>
  <c r="E18" i="1" l="1"/>
  <c r="D18" i="1"/>
  <c r="C18" i="1"/>
  <c r="B18" i="1"/>
  <c r="C10" i="1"/>
  <c r="D10" i="1"/>
  <c r="E10" i="1"/>
  <c r="B10" i="1"/>
</calcChain>
</file>

<file path=xl/sharedStrings.xml><?xml version="1.0" encoding="utf-8"?>
<sst xmlns="http://schemas.openxmlformats.org/spreadsheetml/2006/main" count="399" uniqueCount="40">
  <si>
    <t>TRANSFORMACIÓN ENERGÍA</t>
  </si>
  <si>
    <t>RESIDENCIAL</t>
  </si>
  <si>
    <t>COMERCIAL Y PÚBLICO</t>
  </si>
  <si>
    <t>TRANSPORTE</t>
  </si>
  <si>
    <t>AGROPECUARIO</t>
  </si>
  <si>
    <t>INDUSTRIA</t>
  </si>
  <si>
    <t>Población</t>
  </si>
  <si>
    <t>VAB a precios del 2004 (en millones de pesos)</t>
  </si>
  <si>
    <t>TOTAL</t>
  </si>
  <si>
    <t>Consumo energético total (ktep)</t>
  </si>
  <si>
    <t>P</t>
  </si>
  <si>
    <t>A</t>
  </si>
  <si>
    <t>S</t>
  </si>
  <si>
    <t>I</t>
  </si>
  <si>
    <t>1) DATOS DE PARTIDA</t>
  </si>
  <si>
    <t>2) VARIABLES BASE</t>
  </si>
  <si>
    <t>2004/2018</t>
  </si>
  <si>
    <t>2010/2020</t>
  </si>
  <si>
    <t>2004/2020</t>
  </si>
  <si>
    <t>3)LOGARITMOS</t>
  </si>
  <si>
    <t>4) FACTOR FORMA ADITIVA</t>
  </si>
  <si>
    <t>5) EFECTOS FORMA ADITIVA</t>
  </si>
  <si>
    <t>Numerador</t>
  </si>
  <si>
    <t>Denominador</t>
  </si>
  <si>
    <t>P (en millones)</t>
  </si>
  <si>
    <t>Y/P</t>
  </si>
  <si>
    <t>Yi/Y)</t>
  </si>
  <si>
    <t>Ei/Yi</t>
  </si>
  <si>
    <t>Ln(EP)</t>
  </si>
  <si>
    <t>Ln(EA)</t>
  </si>
  <si>
    <t>Ln (EIi)</t>
  </si>
  <si>
    <t>Ln (ESi)</t>
  </si>
  <si>
    <t>wi</t>
  </si>
  <si>
    <t>diferencia (control)</t>
  </si>
  <si>
    <t>ratio (control)</t>
  </si>
  <si>
    <t>Consigna: Realizar un análisis de descomposición aditivo del consumo de energía entre 2010 y 2020</t>
  </si>
  <si>
    <t>Consigna: Realizar un análisis de descomposición aditivo del consumo de energía entre 2004 y 2020</t>
  </si>
  <si>
    <t>Consigna: Realizar un análisis de descomposición multiplicativo del consumo de energía entre 2004 y 2020</t>
  </si>
  <si>
    <t>4) FACTOR FORMA MULTIPLICATIVA</t>
  </si>
  <si>
    <t>5) EFECTOS FORMA MULTIPLICATIVA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</si>
</sst>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Fill="1"/>
    <xf numFmtId="3" fontId="0" fillId="0" borderId="0" xfId="0" applyNumberFormat="1" applyFill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Border="1" applyAlignment="1">
      <alignment horizontal="center"/>
    </xf>
    <xf numFmtId="3" fontId="0" fillId="0" borderId="1" xfId="0" applyNumberFormat="1" applyBorder="1"/>
    <xf numFmtId="0" fontId="1" fillId="0" borderId="1" xfId="0" applyFont="1" applyBorder="1"/>
    <xf numFmtId="3" fontId="1" fillId="0" borderId="1" xfId="0" applyNumberFormat="1" applyFont="1" applyBorder="1"/>
    <xf numFmtId="3" fontId="0" fillId="3" borderId="1" xfId="0" applyNumberFormat="1" applyFill="1" applyBorder="1"/>
    <xf numFmtId="0" fontId="0" fillId="4" borderId="1" xfId="0" applyFill="1" applyBorder="1"/>
    <xf numFmtId="0" fontId="1" fillId="0" borderId="1" xfId="0" applyFont="1" applyFill="1" applyBorder="1"/>
    <xf numFmtId="3" fontId="0" fillId="0" borderId="0" xfId="0" applyNumberFormat="1"/>
    <xf numFmtId="3" fontId="1" fillId="0" borderId="0" xfId="0" applyNumberFormat="1" applyFont="1"/>
    <xf numFmtId="3" fontId="1" fillId="5" borderId="0" xfId="0" applyNumberFormat="1" applyFont="1" applyFill="1"/>
    <xf numFmtId="0" fontId="1" fillId="5" borderId="0" xfId="0" applyFont="1" applyFill="1"/>
    <xf numFmtId="164" fontId="0" fillId="0" borderId="0" xfId="0" applyNumberFormat="1"/>
    <xf numFmtId="164" fontId="1" fillId="0" borderId="0" xfId="0" applyNumberFormat="1" applyFont="1"/>
    <xf numFmtId="164" fontId="1" fillId="5" borderId="0" xfId="0" applyNumberFormat="1" applyFont="1" applyFill="1"/>
    <xf numFmtId="0" fontId="1" fillId="5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1</xdr:row>
      <xdr:rowOff>133350</xdr:rowOff>
    </xdr:from>
    <xdr:to>
      <xdr:col>12</xdr:col>
      <xdr:colOff>238823</xdr:colOff>
      <xdr:row>7</xdr:row>
      <xdr:rowOff>123983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00725" y="323850"/>
          <a:ext cx="5001323" cy="1133633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37</xdr:row>
      <xdr:rowOff>85725</xdr:rowOff>
    </xdr:from>
    <xdr:to>
      <xdr:col>13</xdr:col>
      <xdr:colOff>38896</xdr:colOff>
      <xdr:row>51</xdr:row>
      <xdr:rowOff>95624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57850" y="7134225"/>
          <a:ext cx="5706271" cy="2676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400050</xdr:colOff>
      <xdr:row>38</xdr:row>
      <xdr:rowOff>38100</xdr:rowOff>
    </xdr:from>
    <xdr:to>
      <xdr:col>12</xdr:col>
      <xdr:colOff>696111</xdr:colOff>
      <xdr:row>56</xdr:row>
      <xdr:rowOff>473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29275" y="7277100"/>
          <a:ext cx="5630061" cy="3391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abSelected="1" workbookViewId="0"/>
  </sheetViews>
  <sheetFormatPr defaultColWidth="10.90625" defaultRowHeight="14.5" x14ac:dyDescent="0.35"/>
  <cols>
    <col min="1" max="1" width="32.26953125" customWidth="1"/>
    <col min="2" max="2" width="11.81640625" bestFit="1" customWidth="1"/>
  </cols>
  <sheetData>
    <row r="1" spans="1:5" ht="15" x14ac:dyDescent="0.25">
      <c r="A1" t="s">
        <v>14</v>
      </c>
    </row>
    <row r="2" spans="1:5" ht="1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5" x14ac:dyDescent="0.35">
      <c r="A3" s="5" t="s">
        <v>9</v>
      </c>
      <c r="B3" s="5"/>
      <c r="C3" s="5"/>
      <c r="D3" s="5"/>
      <c r="E3" s="5"/>
    </row>
    <row r="4" spans="1:5" x14ac:dyDescent="0.3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</row>
    <row r="5" spans="1:5" ht="15" x14ac:dyDescent="0.2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</row>
    <row r="6" spans="1:5" x14ac:dyDescent="0.3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</row>
    <row r="7" spans="1:5" ht="15" x14ac:dyDescent="0.2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</row>
    <row r="8" spans="1:5" ht="15" x14ac:dyDescent="0.2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</row>
    <row r="9" spans="1:5" ht="1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5" ht="1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5" ht="15" x14ac:dyDescent="0.25">
      <c r="A11" s="5" t="s">
        <v>7</v>
      </c>
      <c r="B11" s="10"/>
      <c r="C11" s="10"/>
      <c r="D11" s="10"/>
      <c r="E11" s="10"/>
    </row>
    <row r="12" spans="1:5" x14ac:dyDescent="0.3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5" ht="1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5" x14ac:dyDescent="0.3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5" ht="1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5" ht="1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ht="1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ht="15" x14ac:dyDescent="0.25">
      <c r="A18" s="8" t="s">
        <v>8</v>
      </c>
      <c r="B18" s="9">
        <f>SUM(B12:B17)</f>
        <v>412427.45938339247</v>
      </c>
      <c r="C18" s="9">
        <f t="shared" ref="C18" si="1">SUM(C12:C17)</f>
        <v>562997.53665260295</v>
      </c>
      <c r="D18" s="9">
        <f t="shared" ref="D18" si="2">SUM(D12:D17)</f>
        <v>588411.71070324443</v>
      </c>
      <c r="E18" s="9">
        <f t="shared" ref="E18" si="3">SUM(E12:E17)</f>
        <v>536058.22371252545</v>
      </c>
    </row>
    <row r="19" spans="1:5" x14ac:dyDescent="0.3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ht="15" x14ac:dyDescent="0.25">
      <c r="B20" s="3"/>
      <c r="C20" s="3"/>
      <c r="D20" s="3"/>
      <c r="E20" s="3"/>
    </row>
    <row r="21" spans="1:5" ht="1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ht="15" x14ac:dyDescent="0.25">
      <c r="A22" s="4" t="s">
        <v>24</v>
      </c>
      <c r="B22">
        <f>B19/1000000</f>
        <v>38.491971999999997</v>
      </c>
      <c r="C22">
        <f t="shared" ref="C22:E22" si="4">C19/1000000</f>
        <v>40.788452999999997</v>
      </c>
      <c r="D22">
        <f t="shared" si="4"/>
        <v>44.494501999999997</v>
      </c>
      <c r="E22">
        <f t="shared" si="4"/>
        <v>45.376762999999997</v>
      </c>
    </row>
    <row r="23" spans="1:5" ht="15" x14ac:dyDescent="0.25">
      <c r="A23" s="4" t="s">
        <v>25</v>
      </c>
      <c r="B23">
        <f>B18/B22</f>
        <v>10714.635752706889</v>
      </c>
      <c r="C23">
        <f t="shared" ref="C23:E23" si="5">C18/C22</f>
        <v>13802.865645642481</v>
      </c>
      <c r="D23">
        <f t="shared" si="5"/>
        <v>13224.36895019624</v>
      </c>
      <c r="E23">
        <f t="shared" si="5"/>
        <v>11813.496342004948</v>
      </c>
    </row>
    <row r="24" spans="1:5" x14ac:dyDescent="0.35">
      <c r="A24" s="4" t="s">
        <v>26</v>
      </c>
    </row>
    <row r="25" spans="1:5" x14ac:dyDescent="0.35">
      <c r="A25" s="1" t="s">
        <v>0</v>
      </c>
      <c r="B25">
        <f>B12/$B$18</f>
        <v>3.0387432046220689E-2</v>
      </c>
      <c r="C25">
        <f>C12/$C$18</f>
        <v>2.5947962264714786E-2</v>
      </c>
      <c r="D25">
        <f>D12/$D$18</f>
        <v>2.7957329901480726E-2</v>
      </c>
      <c r="E25">
        <f>E12/$E$18</f>
        <v>2.9171105915274102E-2</v>
      </c>
    </row>
    <row r="26" spans="1:5" x14ac:dyDescent="0.35">
      <c r="A26" s="1" t="s">
        <v>1</v>
      </c>
      <c r="B26">
        <f t="shared" ref="B26:B30" si="6">B13/$B$18</f>
        <v>7.3779000182570692E-3</v>
      </c>
      <c r="C26">
        <f t="shared" ref="C26:C30" si="7">C13/$C$18</f>
        <v>6.9765497148630024E-3</v>
      </c>
      <c r="D26">
        <f t="shared" ref="D26:D30" si="8">D13/$D$18</f>
        <v>7.3847496236608681E-3</v>
      </c>
      <c r="E26">
        <f t="shared" ref="E26:E30" si="9">E13/$E$18</f>
        <v>6.7904904964368592E-3</v>
      </c>
    </row>
    <row r="27" spans="1:5" x14ac:dyDescent="0.35">
      <c r="A27" s="1" t="s">
        <v>2</v>
      </c>
      <c r="B27">
        <f t="shared" si="6"/>
        <v>0.50876265203866933</v>
      </c>
      <c r="C27">
        <f t="shared" si="7"/>
        <v>0.53381021364465753</v>
      </c>
      <c r="D27">
        <f t="shared" si="8"/>
        <v>0.57470420813157497</v>
      </c>
      <c r="E27">
        <f t="shared" si="9"/>
        <v>0.58616024558197743</v>
      </c>
    </row>
    <row r="28" spans="1:5" x14ac:dyDescent="0.35">
      <c r="A28" s="1" t="s">
        <v>3</v>
      </c>
      <c r="B28">
        <f t="shared" si="6"/>
        <v>4.6539001916810187E-2</v>
      </c>
      <c r="C28">
        <f t="shared" si="7"/>
        <v>4.6181822677178998E-2</v>
      </c>
      <c r="D28">
        <f t="shared" si="8"/>
        <v>4.7676007250467091E-2</v>
      </c>
      <c r="E28">
        <f t="shared" si="9"/>
        <v>3.1668489078441935E-2</v>
      </c>
    </row>
    <row r="29" spans="1:5" x14ac:dyDescent="0.35">
      <c r="A29" s="1" t="s">
        <v>4</v>
      </c>
      <c r="B29">
        <f t="shared" si="6"/>
        <v>9.8363220712836472E-2</v>
      </c>
      <c r="C29">
        <f t="shared" si="7"/>
        <v>9.3202244641497567E-2</v>
      </c>
      <c r="D29">
        <f t="shared" si="8"/>
        <v>7.8864991631520484E-2</v>
      </c>
      <c r="E29">
        <f t="shared" si="9"/>
        <v>6.8376848954677119E-2</v>
      </c>
    </row>
    <row r="30" spans="1:5" x14ac:dyDescent="0.35">
      <c r="A30" s="1" t="s">
        <v>5</v>
      </c>
      <c r="B30">
        <f t="shared" si="6"/>
        <v>0.30856979326720613</v>
      </c>
      <c r="C30">
        <f t="shared" si="7"/>
        <v>0.29388120705708809</v>
      </c>
      <c r="D30">
        <f t="shared" si="8"/>
        <v>0.26341271346129586</v>
      </c>
      <c r="E30">
        <f t="shared" si="9"/>
        <v>0.27783281997319254</v>
      </c>
    </row>
    <row r="31" spans="1:5" x14ac:dyDescent="0.35">
      <c r="A31" s="4" t="s">
        <v>27</v>
      </c>
    </row>
    <row r="32" spans="1:5" x14ac:dyDescent="0.35">
      <c r="A32" s="1" t="s">
        <v>0</v>
      </c>
      <c r="B32">
        <f>B4/B12</f>
        <v>0.51863792969550593</v>
      </c>
      <c r="C32">
        <f t="shared" ref="C32:E32" si="10">C4/C12</f>
        <v>0.51039898938325989</v>
      </c>
      <c r="D32">
        <f t="shared" si="10"/>
        <v>0.46803370040083009</v>
      </c>
      <c r="E32">
        <f t="shared" si="10"/>
        <v>0.43277915241991494</v>
      </c>
    </row>
    <row r="33" spans="1:5" x14ac:dyDescent="0.35">
      <c r="A33" s="1" t="s">
        <v>1</v>
      </c>
      <c r="B33">
        <f t="shared" ref="B33:E33" si="11">B5/B13</f>
        <v>3.1418056721120435</v>
      </c>
      <c r="C33">
        <f t="shared" si="11"/>
        <v>3.3395801454746437</v>
      </c>
      <c r="D33">
        <f t="shared" si="11"/>
        <v>3.247566788824829</v>
      </c>
      <c r="E33">
        <f t="shared" si="11"/>
        <v>3.7375828374151423</v>
      </c>
    </row>
    <row r="34" spans="1:5" x14ac:dyDescent="0.35">
      <c r="A34" s="1" t="s">
        <v>2</v>
      </c>
      <c r="B34">
        <f t="shared" ref="B34:E34" si="12">B6/B14</f>
        <v>1.6825944689818559E-2</v>
      </c>
      <c r="C34">
        <f t="shared" si="12"/>
        <v>1.4096526942031255E-2</v>
      </c>
      <c r="D34">
        <f t="shared" si="12"/>
        <v>1.3708542074957928E-2</v>
      </c>
      <c r="E34">
        <f t="shared" si="12"/>
        <v>1.3164458899275684E-2</v>
      </c>
    </row>
    <row r="35" spans="1:5" x14ac:dyDescent="0.35">
      <c r="A35" s="1" t="s">
        <v>3</v>
      </c>
      <c r="B35">
        <f t="shared" ref="B35:E35" si="13">B7/B15</f>
        <v>0.61308472903486466</v>
      </c>
      <c r="C35">
        <f t="shared" si="13"/>
        <v>0.57444376750370452</v>
      </c>
      <c r="D35">
        <f t="shared" si="13"/>
        <v>0.61805764615368675</v>
      </c>
      <c r="E35">
        <f t="shared" si="13"/>
        <v>0.77660719961306779</v>
      </c>
    </row>
    <row r="36" spans="1:5" x14ac:dyDescent="0.35">
      <c r="A36" s="1" t="s">
        <v>4</v>
      </c>
      <c r="B36">
        <f t="shared" ref="B36:E36" si="14">B8/B16</f>
        <v>8.4619463971196879E-2</v>
      </c>
      <c r="C36">
        <f>C8/C16</f>
        <v>7.5400589190179584E-2</v>
      </c>
      <c r="D36">
        <f t="shared" si="14"/>
        <v>7.7691850183814748E-2</v>
      </c>
      <c r="E36">
        <f t="shared" si="14"/>
        <v>9.1507230899614489E-2</v>
      </c>
    </row>
    <row r="37" spans="1:5" x14ac:dyDescent="0.35">
      <c r="A37" s="1" t="s">
        <v>5</v>
      </c>
      <c r="B37">
        <f t="shared" ref="B37:E37" si="15">B9/B17</f>
        <v>9.229345573168693E-2</v>
      </c>
      <c r="C37">
        <f t="shared" si="15"/>
        <v>7.351018284518529E-2</v>
      </c>
      <c r="D37">
        <f t="shared" si="15"/>
        <v>8.4778443414947169E-2</v>
      </c>
      <c r="E37">
        <f t="shared" si="15"/>
        <v>8.8935146287656669E-2</v>
      </c>
    </row>
    <row r="39" spans="1:5" x14ac:dyDescent="0.35">
      <c r="A39" t="s">
        <v>19</v>
      </c>
      <c r="B39" s="6" t="s">
        <v>16</v>
      </c>
    </row>
    <row r="40" spans="1:5" x14ac:dyDescent="0.35">
      <c r="A40" s="4" t="s">
        <v>28</v>
      </c>
      <c r="B40">
        <f>LN(D22/B22)</f>
        <v>0.14491593090738794</v>
      </c>
    </row>
    <row r="41" spans="1:5" x14ac:dyDescent="0.35">
      <c r="A41" s="4" t="s">
        <v>29</v>
      </c>
      <c r="B41">
        <f>LN(D23/B23)</f>
        <v>0.21045062597463285</v>
      </c>
    </row>
    <row r="42" spans="1:5" x14ac:dyDescent="0.35">
      <c r="A42" s="4" t="s">
        <v>31</v>
      </c>
    </row>
    <row r="43" spans="1:5" x14ac:dyDescent="0.35">
      <c r="A43" s="1" t="s">
        <v>0</v>
      </c>
      <c r="B43">
        <f>LN(D25/B25)</f>
        <v>-8.3349687678884843E-2</v>
      </c>
    </row>
    <row r="44" spans="1:5" x14ac:dyDescent="0.35">
      <c r="A44" s="1" t="s">
        <v>1</v>
      </c>
      <c r="B44">
        <f t="shared" ref="B44:B48" si="16">LN(D26/B26)</f>
        <v>9.2796429658218631E-4</v>
      </c>
    </row>
    <row r="45" spans="1:5" x14ac:dyDescent="0.35">
      <c r="A45" s="1" t="s">
        <v>2</v>
      </c>
      <c r="B45">
        <f t="shared" si="16"/>
        <v>0.12187388247726243</v>
      </c>
    </row>
    <row r="46" spans="1:5" x14ac:dyDescent="0.35">
      <c r="A46" s="1" t="s">
        <v>3</v>
      </c>
      <c r="B46">
        <f t="shared" si="16"/>
        <v>2.4137566760891103E-2</v>
      </c>
    </row>
    <row r="47" spans="1:5" x14ac:dyDescent="0.35">
      <c r="A47" s="1" t="s">
        <v>4</v>
      </c>
      <c r="B47">
        <f t="shared" si="16"/>
        <v>-0.22092953711606458</v>
      </c>
    </row>
    <row r="48" spans="1:5" x14ac:dyDescent="0.35">
      <c r="A48" s="1" t="s">
        <v>5</v>
      </c>
      <c r="B48">
        <f t="shared" si="16"/>
        <v>-0.15822599711994201</v>
      </c>
    </row>
    <row r="49" spans="1:2" x14ac:dyDescent="0.35">
      <c r="A49" s="4" t="s">
        <v>30</v>
      </c>
    </row>
    <row r="50" spans="1:2" x14ac:dyDescent="0.35">
      <c r="A50" s="1" t="s">
        <v>0</v>
      </c>
      <c r="B50">
        <f>LN(D32/B32)</f>
        <v>-0.10266570633532066</v>
      </c>
    </row>
    <row r="51" spans="1:2" x14ac:dyDescent="0.35">
      <c r="A51" s="1" t="s">
        <v>1</v>
      </c>
      <c r="B51">
        <f t="shared" ref="B51:B55" si="17">LN(D33/B33)</f>
        <v>3.3108346126693972E-2</v>
      </c>
    </row>
    <row r="52" spans="1:2" x14ac:dyDescent="0.35">
      <c r="A52" s="1" t="s">
        <v>2</v>
      </c>
      <c r="B52">
        <f t="shared" si="17"/>
        <v>-0.20490287428377965</v>
      </c>
    </row>
    <row r="53" spans="1:2" x14ac:dyDescent="0.35">
      <c r="A53" s="1" t="s">
        <v>3</v>
      </c>
      <c r="B53">
        <f t="shared" si="17"/>
        <v>8.0785850034237223E-3</v>
      </c>
    </row>
    <row r="54" spans="1:2" x14ac:dyDescent="0.35">
      <c r="A54" s="1" t="s">
        <v>4</v>
      </c>
      <c r="B54">
        <f t="shared" si="17"/>
        <v>-8.5413947098270174E-2</v>
      </c>
    </row>
    <row r="55" spans="1:2" x14ac:dyDescent="0.35">
      <c r="A55" s="1" t="s">
        <v>5</v>
      </c>
      <c r="B55">
        <f t="shared" si="17"/>
        <v>-8.4931931376688571E-2</v>
      </c>
    </row>
    <row r="57" spans="1:2" x14ac:dyDescent="0.35">
      <c r="A57" t="s">
        <v>20</v>
      </c>
    </row>
    <row r="58" spans="1:2" x14ac:dyDescent="0.35">
      <c r="A58" s="4" t="s">
        <v>32</v>
      </c>
    </row>
    <row r="59" spans="1:2" x14ac:dyDescent="0.35">
      <c r="A59" s="1" t="s">
        <v>0</v>
      </c>
      <c r="B59">
        <f>(D4-B4)/(LN(D4)-LN(B4))</f>
        <v>7082.6999018271463</v>
      </c>
    </row>
    <row r="60" spans="1:2" x14ac:dyDescent="0.35">
      <c r="A60" s="1" t="s">
        <v>1</v>
      </c>
      <c r="B60">
        <f t="shared" ref="B60:B64" si="18">(D5-B5)/(LN(D5)-LN(B5))</f>
        <v>11688.475655187189</v>
      </c>
    </row>
    <row r="61" spans="1:2" x14ac:dyDescent="0.35">
      <c r="A61" s="1" t="s">
        <v>2</v>
      </c>
      <c r="B61">
        <f t="shared" si="18"/>
        <v>4058.0826209635466</v>
      </c>
    </row>
    <row r="62" spans="1:2" x14ac:dyDescent="0.35">
      <c r="A62" s="1" t="s">
        <v>3</v>
      </c>
      <c r="B62">
        <f t="shared" si="18"/>
        <v>14373.501731798733</v>
      </c>
    </row>
    <row r="63" spans="1:2" x14ac:dyDescent="0.35">
      <c r="A63" s="1" t="s">
        <v>4</v>
      </c>
      <c r="B63">
        <f t="shared" si="18"/>
        <v>3518.3520705483079</v>
      </c>
    </row>
    <row r="64" spans="1:2" x14ac:dyDescent="0.35">
      <c r="A64" s="1" t="s">
        <v>5</v>
      </c>
      <c r="B64">
        <f t="shared" si="18"/>
        <v>12429.83883962341</v>
      </c>
    </row>
    <row r="66" spans="1:2" x14ac:dyDescent="0.35">
      <c r="A66" t="s">
        <v>21</v>
      </c>
      <c r="B66" s="6" t="s">
        <v>16</v>
      </c>
    </row>
    <row r="67" spans="1:2" x14ac:dyDescent="0.35">
      <c r="A67" s="11" t="s">
        <v>10</v>
      </c>
    </row>
    <row r="68" spans="1:2" x14ac:dyDescent="0.35">
      <c r="A68" s="1" t="s">
        <v>0</v>
      </c>
      <c r="B68" s="13">
        <f>B59*$B$40</f>
        <v>1026.3960496109462</v>
      </c>
    </row>
    <row r="69" spans="1:2" x14ac:dyDescent="0.35">
      <c r="A69" s="1" t="s">
        <v>1</v>
      </c>
      <c r="B69" s="13">
        <f t="shared" ref="B69:B73" si="19">B60*$B$40</f>
        <v>1693.8463304597926</v>
      </c>
    </row>
    <row r="70" spans="1:2" x14ac:dyDescent="0.35">
      <c r="A70" s="1" t="s">
        <v>2</v>
      </c>
      <c r="B70" s="13">
        <f t="shared" si="19"/>
        <v>588.08082071602507</v>
      </c>
    </row>
    <row r="71" spans="1:2" x14ac:dyDescent="0.35">
      <c r="A71" s="1" t="s">
        <v>3</v>
      </c>
      <c r="B71" s="13">
        <f t="shared" si="19"/>
        <v>2082.9493838625663</v>
      </c>
    </row>
    <row r="72" spans="1:2" x14ac:dyDescent="0.35">
      <c r="A72" s="1" t="s">
        <v>4</v>
      </c>
      <c r="B72" s="13">
        <f t="shared" si="19"/>
        <v>509.86526556344387</v>
      </c>
    </row>
    <row r="73" spans="1:2" x14ac:dyDescent="0.35">
      <c r="A73" s="1" t="s">
        <v>5</v>
      </c>
      <c r="B73" s="13">
        <f t="shared" si="19"/>
        <v>1801.2816664728332</v>
      </c>
    </row>
    <row r="74" spans="1:2" x14ac:dyDescent="0.35">
      <c r="A74" s="8" t="s">
        <v>8</v>
      </c>
      <c r="B74" s="14">
        <f>SUM(B68:B73)</f>
        <v>7702.419516685608</v>
      </c>
    </row>
    <row r="75" spans="1:2" x14ac:dyDescent="0.35">
      <c r="A75" s="11" t="s">
        <v>11</v>
      </c>
      <c r="B75" s="13"/>
    </row>
    <row r="76" spans="1:2" x14ac:dyDescent="0.35">
      <c r="A76" s="1" t="s">
        <v>0</v>
      </c>
      <c r="B76" s="13">
        <f>B59*$B$41</f>
        <v>1490.5586279299935</v>
      </c>
    </row>
    <row r="77" spans="1:2" x14ac:dyDescent="0.35">
      <c r="A77" s="1" t="s">
        <v>1</v>
      </c>
      <c r="B77" s="13">
        <f t="shared" ref="B77:B81" si="20">B60*$B$41</f>
        <v>2459.8470183234008</v>
      </c>
    </row>
    <row r="78" spans="1:2" x14ac:dyDescent="0.35">
      <c r="A78" s="1" t="s">
        <v>2</v>
      </c>
      <c r="B78" s="13">
        <f t="shared" si="20"/>
        <v>854.02602783855707</v>
      </c>
    </row>
    <row r="79" spans="1:2" x14ac:dyDescent="0.35">
      <c r="A79" s="1" t="s">
        <v>3</v>
      </c>
      <c r="B79" s="13">
        <f t="shared" si="20"/>
        <v>3024.9124369045126</v>
      </c>
    </row>
    <row r="80" spans="1:2" x14ac:dyDescent="0.35">
      <c r="A80" s="1" t="s">
        <v>4</v>
      </c>
      <c r="B80" s="13">
        <f t="shared" si="20"/>
        <v>740.43939564603704</v>
      </c>
    </row>
    <row r="81" spans="1:2" x14ac:dyDescent="0.35">
      <c r="A81" s="1" t="s">
        <v>5</v>
      </c>
      <c r="B81" s="13">
        <f t="shared" si="20"/>
        <v>2615.8673645625504</v>
      </c>
    </row>
    <row r="82" spans="1:2" x14ac:dyDescent="0.35">
      <c r="A82" s="8" t="s">
        <v>8</v>
      </c>
      <c r="B82" s="14">
        <f>SUM(B76:B81)</f>
        <v>11185.650871205053</v>
      </c>
    </row>
    <row r="83" spans="1:2" x14ac:dyDescent="0.35">
      <c r="A83" s="11" t="s">
        <v>12</v>
      </c>
      <c r="B83" s="13"/>
    </row>
    <row r="84" spans="1:2" x14ac:dyDescent="0.35">
      <c r="A84" s="1" t="s">
        <v>0</v>
      </c>
      <c r="B84" s="13">
        <f>B59*B43</f>
        <v>-590.34082474056095</v>
      </c>
    </row>
    <row r="85" spans="1:2" x14ac:dyDescent="0.35">
      <c r="A85" s="1" t="s">
        <v>1</v>
      </c>
      <c r="B85" s="13">
        <f t="shared" ref="B85:B89" si="21">B60*B44</f>
        <v>10.846488089483788</v>
      </c>
    </row>
    <row r="86" spans="1:2" x14ac:dyDescent="0.35">
      <c r="A86" s="1" t="s">
        <v>2</v>
      </c>
      <c r="B86" s="13">
        <f t="shared" si="21"/>
        <v>494.57428443033234</v>
      </c>
    </row>
    <row r="87" spans="1:2" x14ac:dyDescent="0.35">
      <c r="A87" s="1" t="s">
        <v>3</v>
      </c>
      <c r="B87" s="13">
        <f t="shared" si="21"/>
        <v>346.94135763907582</v>
      </c>
    </row>
    <row r="88" spans="1:2" x14ac:dyDescent="0.35">
      <c r="A88" s="1" t="s">
        <v>4</v>
      </c>
      <c r="B88" s="13">
        <f t="shared" si="21"/>
        <v>-777.30789435758504</v>
      </c>
    </row>
    <row r="89" spans="1:2" x14ac:dyDescent="0.35">
      <c r="A89" s="1" t="s">
        <v>5</v>
      </c>
      <c r="B89" s="13">
        <f t="shared" si="21"/>
        <v>-1966.7236444395969</v>
      </c>
    </row>
    <row r="90" spans="1:2" x14ac:dyDescent="0.35">
      <c r="A90" s="8" t="s">
        <v>8</v>
      </c>
      <c r="B90" s="14">
        <f>SUM(B84:B89)</f>
        <v>-2482.0102333788509</v>
      </c>
    </row>
    <row r="91" spans="1:2" x14ac:dyDescent="0.35">
      <c r="A91" s="11" t="s">
        <v>13</v>
      </c>
      <c r="B91" s="13"/>
    </row>
    <row r="92" spans="1:2" x14ac:dyDescent="0.35">
      <c r="A92" s="1" t="s">
        <v>0</v>
      </c>
      <c r="B92" s="13">
        <f>B59*B50</f>
        <v>-727.15038818219023</v>
      </c>
    </row>
    <row r="93" spans="1:2" x14ac:dyDescent="0.35">
      <c r="A93" s="1" t="s">
        <v>1</v>
      </c>
      <c r="B93" s="13">
        <f t="shared" ref="B93:B97" si="22">B60*B51</f>
        <v>386.98609768537352</v>
      </c>
    </row>
    <row r="94" spans="1:2" x14ac:dyDescent="0.35">
      <c r="A94" s="1" t="s">
        <v>2</v>
      </c>
      <c r="B94" s="13">
        <f t="shared" si="22"/>
        <v>-831.51279311648466</v>
      </c>
    </row>
    <row r="95" spans="1:2" x14ac:dyDescent="0.35">
      <c r="A95" s="1" t="s">
        <v>3</v>
      </c>
      <c r="B95" s="13">
        <f t="shared" si="22"/>
        <v>116.11755553719415</v>
      </c>
    </row>
    <row r="96" spans="1:2" x14ac:dyDescent="0.35">
      <c r="A96" s="1" t="s">
        <v>4</v>
      </c>
      <c r="B96" s="13">
        <f t="shared" si="22"/>
        <v>-300.5163376269025</v>
      </c>
    </row>
    <row r="97" spans="1:2" x14ac:dyDescent="0.35">
      <c r="A97" s="1" t="s">
        <v>5</v>
      </c>
      <c r="B97" s="13">
        <f t="shared" si="22"/>
        <v>-1055.6902193501937</v>
      </c>
    </row>
    <row r="98" spans="1:2" x14ac:dyDescent="0.35">
      <c r="A98" s="12" t="s">
        <v>8</v>
      </c>
      <c r="B98" s="14">
        <f>SUM(B92:B97)</f>
        <v>-2411.7660850532034</v>
      </c>
    </row>
    <row r="99" spans="1:2" x14ac:dyDescent="0.35">
      <c r="B99" s="13"/>
    </row>
    <row r="100" spans="1:2" x14ac:dyDescent="0.35">
      <c r="A100" s="16" t="s">
        <v>8</v>
      </c>
      <c r="B100" s="15">
        <f>B74+B82+B90+B98</f>
        <v>13994.294069458609</v>
      </c>
    </row>
    <row r="101" spans="1:2" x14ac:dyDescent="0.35">
      <c r="A101" t="s">
        <v>33</v>
      </c>
      <c r="B101" s="13">
        <f>D10-B10</f>
        <v>13994.29406945857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/>
  </sheetViews>
  <sheetFormatPr defaultColWidth="10.90625" defaultRowHeight="14.5" x14ac:dyDescent="0.35"/>
  <cols>
    <col min="1" max="1" width="32.26953125" customWidth="1"/>
    <col min="2" max="2" width="11.81640625" bestFit="1" customWidth="1"/>
  </cols>
  <sheetData>
    <row r="1" spans="1:12" ht="15" x14ac:dyDescent="0.25">
      <c r="A1" t="s">
        <v>14</v>
      </c>
    </row>
    <row r="2" spans="1:12" ht="1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35">
      <c r="A3" s="5" t="s">
        <v>9</v>
      </c>
      <c r="B3" s="5"/>
      <c r="C3" s="5"/>
      <c r="D3" s="5"/>
      <c r="E3" s="5"/>
      <c r="G3" s="20" t="s">
        <v>35</v>
      </c>
      <c r="H3" s="20"/>
      <c r="I3" s="20"/>
      <c r="J3" s="20"/>
      <c r="K3" s="20"/>
      <c r="L3" s="20"/>
    </row>
    <row r="4" spans="1:12" x14ac:dyDescent="0.3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3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3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3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3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ht="1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ht="1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ht="15" x14ac:dyDescent="0.25">
      <c r="A11" s="5" t="s">
        <v>7</v>
      </c>
      <c r="B11" s="10"/>
      <c r="C11" s="10"/>
      <c r="D11" s="10"/>
      <c r="E11" s="10"/>
    </row>
    <row r="12" spans="1:12" x14ac:dyDescent="0.3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ht="1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3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ht="1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ht="1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ht="1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ht="1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3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ht="15" x14ac:dyDescent="0.25">
      <c r="B20" s="3"/>
      <c r="C20" s="3"/>
      <c r="D20" s="3"/>
      <c r="E20" s="3"/>
    </row>
    <row r="21" spans="1:5" ht="1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ht="15" x14ac:dyDescent="0.25">
      <c r="A22" s="4" t="s">
        <v>24</v>
      </c>
    </row>
    <row r="23" spans="1:5" ht="15" x14ac:dyDescent="0.25">
      <c r="A23" s="4" t="s">
        <v>25</v>
      </c>
    </row>
    <row r="24" spans="1:5" x14ac:dyDescent="0.35">
      <c r="A24" s="4" t="s">
        <v>26</v>
      </c>
    </row>
    <row r="25" spans="1:5" x14ac:dyDescent="0.35">
      <c r="A25" s="1" t="s">
        <v>0</v>
      </c>
    </row>
    <row r="26" spans="1:5" x14ac:dyDescent="0.35">
      <c r="A26" s="1" t="s">
        <v>1</v>
      </c>
    </row>
    <row r="27" spans="1:5" x14ac:dyDescent="0.35">
      <c r="A27" s="1" t="s">
        <v>2</v>
      </c>
    </row>
    <row r="28" spans="1:5" x14ac:dyDescent="0.35">
      <c r="A28" s="1" t="s">
        <v>3</v>
      </c>
    </row>
    <row r="29" spans="1:5" x14ac:dyDescent="0.35">
      <c r="A29" s="1" t="s">
        <v>4</v>
      </c>
    </row>
    <row r="30" spans="1:5" x14ac:dyDescent="0.35">
      <c r="A30" s="1" t="s">
        <v>5</v>
      </c>
    </row>
    <row r="31" spans="1:5" x14ac:dyDescent="0.35">
      <c r="A31" s="4" t="s">
        <v>27</v>
      </c>
    </row>
    <row r="32" spans="1:5" x14ac:dyDescent="0.35">
      <c r="A32" s="1" t="s">
        <v>0</v>
      </c>
    </row>
    <row r="33" spans="1:2" x14ac:dyDescent="0.35">
      <c r="A33" s="1" t="s">
        <v>1</v>
      </c>
    </row>
    <row r="34" spans="1:2" x14ac:dyDescent="0.35">
      <c r="A34" s="1" t="s">
        <v>2</v>
      </c>
    </row>
    <row r="35" spans="1:2" x14ac:dyDescent="0.35">
      <c r="A35" s="1" t="s">
        <v>3</v>
      </c>
    </row>
    <row r="36" spans="1:2" x14ac:dyDescent="0.35">
      <c r="A36" s="1" t="s">
        <v>4</v>
      </c>
    </row>
    <row r="37" spans="1:2" x14ac:dyDescent="0.35">
      <c r="A37" s="1" t="s">
        <v>5</v>
      </c>
    </row>
    <row r="39" spans="1:2" x14ac:dyDescent="0.35">
      <c r="A39" t="s">
        <v>19</v>
      </c>
      <c r="B39" s="6" t="s">
        <v>17</v>
      </c>
    </row>
    <row r="40" spans="1:2" x14ac:dyDescent="0.35">
      <c r="A40" s="4" t="s">
        <v>28</v>
      </c>
    </row>
    <row r="41" spans="1:2" x14ac:dyDescent="0.35">
      <c r="A41" s="4" t="s">
        <v>29</v>
      </c>
    </row>
    <row r="42" spans="1:2" x14ac:dyDescent="0.35">
      <c r="A42" s="4" t="s">
        <v>31</v>
      </c>
    </row>
    <row r="43" spans="1:2" x14ac:dyDescent="0.35">
      <c r="A43" s="1" t="s">
        <v>0</v>
      </c>
    </row>
    <row r="44" spans="1:2" x14ac:dyDescent="0.35">
      <c r="A44" s="1" t="s">
        <v>1</v>
      </c>
    </row>
    <row r="45" spans="1:2" x14ac:dyDescent="0.35">
      <c r="A45" s="1" t="s">
        <v>2</v>
      </c>
    </row>
    <row r="46" spans="1:2" x14ac:dyDescent="0.35">
      <c r="A46" s="1" t="s">
        <v>3</v>
      </c>
    </row>
    <row r="47" spans="1:2" x14ac:dyDescent="0.35">
      <c r="A47" s="1" t="s">
        <v>4</v>
      </c>
    </row>
    <row r="48" spans="1:2" x14ac:dyDescent="0.35">
      <c r="A48" s="1" t="s">
        <v>5</v>
      </c>
    </row>
    <row r="49" spans="1:1" x14ac:dyDescent="0.35">
      <c r="A49" s="4" t="s">
        <v>30</v>
      </c>
    </row>
    <row r="50" spans="1:1" x14ac:dyDescent="0.35">
      <c r="A50" s="1" t="s">
        <v>0</v>
      </c>
    </row>
    <row r="51" spans="1:1" x14ac:dyDescent="0.35">
      <c r="A51" s="1" t="s">
        <v>1</v>
      </c>
    </row>
    <row r="52" spans="1:1" x14ac:dyDescent="0.35">
      <c r="A52" s="1" t="s">
        <v>2</v>
      </c>
    </row>
    <row r="53" spans="1:1" x14ac:dyDescent="0.35">
      <c r="A53" s="1" t="s">
        <v>3</v>
      </c>
    </row>
    <row r="54" spans="1:1" x14ac:dyDescent="0.35">
      <c r="A54" s="1" t="s">
        <v>4</v>
      </c>
    </row>
    <row r="55" spans="1:1" x14ac:dyDescent="0.35">
      <c r="A55" s="1" t="s">
        <v>5</v>
      </c>
    </row>
    <row r="57" spans="1:1" x14ac:dyDescent="0.35">
      <c r="A57" t="s">
        <v>20</v>
      </c>
    </row>
    <row r="58" spans="1:1" x14ac:dyDescent="0.35">
      <c r="A58" s="4" t="s">
        <v>32</v>
      </c>
    </row>
    <row r="59" spans="1:1" x14ac:dyDescent="0.35">
      <c r="A59" s="1" t="s">
        <v>0</v>
      </c>
    </row>
    <row r="60" spans="1:1" x14ac:dyDescent="0.35">
      <c r="A60" s="1" t="s">
        <v>1</v>
      </c>
    </row>
    <row r="61" spans="1:1" x14ac:dyDescent="0.35">
      <c r="A61" s="1" t="s">
        <v>2</v>
      </c>
    </row>
    <row r="62" spans="1:1" x14ac:dyDescent="0.35">
      <c r="A62" s="1" t="s">
        <v>3</v>
      </c>
    </row>
    <row r="63" spans="1:1" x14ac:dyDescent="0.35">
      <c r="A63" s="1" t="s">
        <v>4</v>
      </c>
    </row>
    <row r="64" spans="1:1" x14ac:dyDescent="0.35">
      <c r="A64" s="1" t="s">
        <v>5</v>
      </c>
    </row>
    <row r="66" spans="1:2" x14ac:dyDescent="0.35">
      <c r="A66" t="s">
        <v>21</v>
      </c>
      <c r="B66" s="6" t="s">
        <v>17</v>
      </c>
    </row>
    <row r="67" spans="1:2" x14ac:dyDescent="0.35">
      <c r="A67" s="11" t="s">
        <v>10</v>
      </c>
    </row>
    <row r="68" spans="1:2" x14ac:dyDescent="0.35">
      <c r="A68" s="1" t="s">
        <v>0</v>
      </c>
      <c r="B68" s="13"/>
    </row>
    <row r="69" spans="1:2" x14ac:dyDescent="0.35">
      <c r="A69" s="1" t="s">
        <v>1</v>
      </c>
      <c r="B69" s="13"/>
    </row>
    <row r="70" spans="1:2" x14ac:dyDescent="0.35">
      <c r="A70" s="1" t="s">
        <v>2</v>
      </c>
      <c r="B70" s="13"/>
    </row>
    <row r="71" spans="1:2" x14ac:dyDescent="0.35">
      <c r="A71" s="1" t="s">
        <v>3</v>
      </c>
      <c r="B71" s="13"/>
    </row>
    <row r="72" spans="1:2" x14ac:dyDescent="0.35">
      <c r="A72" s="1" t="s">
        <v>4</v>
      </c>
      <c r="B72" s="13"/>
    </row>
    <row r="73" spans="1:2" x14ac:dyDescent="0.35">
      <c r="A73" s="1" t="s">
        <v>5</v>
      </c>
      <c r="B73" s="13"/>
    </row>
    <row r="74" spans="1:2" x14ac:dyDescent="0.35">
      <c r="A74" s="8" t="s">
        <v>8</v>
      </c>
      <c r="B74" s="14"/>
    </row>
    <row r="75" spans="1:2" x14ac:dyDescent="0.35">
      <c r="A75" s="11" t="s">
        <v>11</v>
      </c>
      <c r="B75" s="13"/>
    </row>
    <row r="76" spans="1:2" x14ac:dyDescent="0.35">
      <c r="A76" s="1" t="s">
        <v>0</v>
      </c>
      <c r="B76" s="13"/>
    </row>
    <row r="77" spans="1:2" x14ac:dyDescent="0.35">
      <c r="A77" s="1" t="s">
        <v>1</v>
      </c>
      <c r="B77" s="13"/>
    </row>
    <row r="78" spans="1:2" x14ac:dyDescent="0.35">
      <c r="A78" s="1" t="s">
        <v>2</v>
      </c>
      <c r="B78" s="13"/>
    </row>
    <row r="79" spans="1:2" x14ac:dyDescent="0.35">
      <c r="A79" s="1" t="s">
        <v>3</v>
      </c>
      <c r="B79" s="13"/>
    </row>
    <row r="80" spans="1:2" x14ac:dyDescent="0.35">
      <c r="A80" s="1" t="s">
        <v>4</v>
      </c>
      <c r="B80" s="13"/>
    </row>
    <row r="81" spans="1:2" x14ac:dyDescent="0.35">
      <c r="A81" s="1" t="s">
        <v>5</v>
      </c>
      <c r="B81" s="13"/>
    </row>
    <row r="82" spans="1:2" x14ac:dyDescent="0.35">
      <c r="A82" s="8" t="s">
        <v>8</v>
      </c>
      <c r="B82" s="14"/>
    </row>
    <row r="83" spans="1:2" x14ac:dyDescent="0.35">
      <c r="A83" s="11" t="s">
        <v>12</v>
      </c>
      <c r="B83" s="13"/>
    </row>
    <row r="84" spans="1:2" x14ac:dyDescent="0.35">
      <c r="A84" s="1" t="s">
        <v>0</v>
      </c>
      <c r="B84" s="13"/>
    </row>
    <row r="85" spans="1:2" x14ac:dyDescent="0.35">
      <c r="A85" s="1" t="s">
        <v>1</v>
      </c>
      <c r="B85" s="13"/>
    </row>
    <row r="86" spans="1:2" x14ac:dyDescent="0.35">
      <c r="A86" s="1" t="s">
        <v>2</v>
      </c>
      <c r="B86" s="13"/>
    </row>
    <row r="87" spans="1:2" x14ac:dyDescent="0.35">
      <c r="A87" s="1" t="s">
        <v>3</v>
      </c>
      <c r="B87" s="13"/>
    </row>
    <row r="88" spans="1:2" x14ac:dyDescent="0.35">
      <c r="A88" s="1" t="s">
        <v>4</v>
      </c>
      <c r="B88" s="13"/>
    </row>
    <row r="89" spans="1:2" x14ac:dyDescent="0.35">
      <c r="A89" s="1" t="s">
        <v>5</v>
      </c>
      <c r="B89" s="13"/>
    </row>
    <row r="90" spans="1:2" x14ac:dyDescent="0.35">
      <c r="A90" s="8" t="s">
        <v>8</v>
      </c>
      <c r="B90" s="14"/>
    </row>
    <row r="91" spans="1:2" x14ac:dyDescent="0.35">
      <c r="A91" s="11" t="s">
        <v>13</v>
      </c>
      <c r="B91" s="13"/>
    </row>
    <row r="92" spans="1:2" x14ac:dyDescent="0.35">
      <c r="A92" s="1" t="s">
        <v>0</v>
      </c>
      <c r="B92" s="13"/>
    </row>
    <row r="93" spans="1:2" x14ac:dyDescent="0.35">
      <c r="A93" s="1" t="s">
        <v>1</v>
      </c>
      <c r="B93" s="13"/>
    </row>
    <row r="94" spans="1:2" x14ac:dyDescent="0.35">
      <c r="A94" s="1" t="s">
        <v>2</v>
      </c>
      <c r="B94" s="13"/>
    </row>
    <row r="95" spans="1:2" x14ac:dyDescent="0.35">
      <c r="A95" s="1" t="s">
        <v>3</v>
      </c>
      <c r="B95" s="13"/>
    </row>
    <row r="96" spans="1:2" x14ac:dyDescent="0.35">
      <c r="A96" s="1" t="s">
        <v>4</v>
      </c>
      <c r="B96" s="13"/>
    </row>
    <row r="97" spans="1:2" x14ac:dyDescent="0.35">
      <c r="A97" s="1" t="s">
        <v>5</v>
      </c>
      <c r="B97" s="13"/>
    </row>
    <row r="98" spans="1:2" x14ac:dyDescent="0.35">
      <c r="A98" s="12" t="s">
        <v>8</v>
      </c>
      <c r="B98" s="14"/>
    </row>
    <row r="99" spans="1:2" x14ac:dyDescent="0.35">
      <c r="B99" s="13"/>
    </row>
    <row r="100" spans="1:2" x14ac:dyDescent="0.35">
      <c r="A100" s="16" t="s">
        <v>8</v>
      </c>
      <c r="B100" s="15"/>
    </row>
    <row r="101" spans="1:2" x14ac:dyDescent="0.35">
      <c r="A101" t="s">
        <v>33</v>
      </c>
      <c r="B101" s="13"/>
    </row>
  </sheetData>
  <mergeCells count="1">
    <mergeCell ref="G3:L8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workbookViewId="0"/>
  </sheetViews>
  <sheetFormatPr defaultColWidth="10.90625" defaultRowHeight="14.5" x14ac:dyDescent="0.35"/>
  <cols>
    <col min="1" max="1" width="32.26953125" customWidth="1"/>
    <col min="2" max="2" width="11.81640625" bestFit="1" customWidth="1"/>
  </cols>
  <sheetData>
    <row r="1" spans="1:12" ht="15" x14ac:dyDescent="0.25">
      <c r="A1" t="s">
        <v>14</v>
      </c>
    </row>
    <row r="2" spans="1:12" ht="1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35">
      <c r="A3" s="5" t="s">
        <v>9</v>
      </c>
      <c r="B3" s="5"/>
      <c r="C3" s="5"/>
      <c r="D3" s="5"/>
      <c r="E3" s="5"/>
      <c r="G3" s="20" t="s">
        <v>36</v>
      </c>
      <c r="H3" s="20"/>
      <c r="I3" s="20"/>
      <c r="J3" s="20"/>
      <c r="K3" s="20"/>
      <c r="L3" s="20"/>
    </row>
    <row r="4" spans="1:12" x14ac:dyDescent="0.3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3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3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3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3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ht="1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ht="1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ht="15" x14ac:dyDescent="0.25">
      <c r="A11" s="5" t="s">
        <v>7</v>
      </c>
      <c r="B11" s="10"/>
      <c r="C11" s="10"/>
      <c r="D11" s="10"/>
      <c r="E11" s="10"/>
    </row>
    <row r="12" spans="1:12" x14ac:dyDescent="0.3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ht="1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3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ht="1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ht="1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ht="1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ht="1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3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ht="15" x14ac:dyDescent="0.25">
      <c r="B20" s="3"/>
      <c r="C20" s="3"/>
      <c r="D20" s="3"/>
      <c r="E20" s="3"/>
    </row>
    <row r="21" spans="1:5" ht="1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ht="15" x14ac:dyDescent="0.25">
      <c r="A22" s="4" t="s">
        <v>24</v>
      </c>
    </row>
    <row r="23" spans="1:5" ht="15" x14ac:dyDescent="0.25">
      <c r="A23" s="4" t="s">
        <v>25</v>
      </c>
    </row>
    <row r="24" spans="1:5" x14ac:dyDescent="0.35">
      <c r="A24" s="4" t="s">
        <v>26</v>
      </c>
    </row>
    <row r="25" spans="1:5" x14ac:dyDescent="0.35">
      <c r="A25" s="1" t="s">
        <v>0</v>
      </c>
    </row>
    <row r="26" spans="1:5" x14ac:dyDescent="0.35">
      <c r="A26" s="1" t="s">
        <v>1</v>
      </c>
    </row>
    <row r="27" spans="1:5" x14ac:dyDescent="0.35">
      <c r="A27" s="1" t="s">
        <v>2</v>
      </c>
    </row>
    <row r="28" spans="1:5" x14ac:dyDescent="0.35">
      <c r="A28" s="1" t="s">
        <v>3</v>
      </c>
    </row>
    <row r="29" spans="1:5" x14ac:dyDescent="0.35">
      <c r="A29" s="1" t="s">
        <v>4</v>
      </c>
    </row>
    <row r="30" spans="1:5" x14ac:dyDescent="0.35">
      <c r="A30" s="1" t="s">
        <v>5</v>
      </c>
    </row>
    <row r="31" spans="1:5" x14ac:dyDescent="0.35">
      <c r="A31" s="4" t="s">
        <v>27</v>
      </c>
    </row>
    <row r="32" spans="1:5" x14ac:dyDescent="0.35">
      <c r="A32" s="1" t="s">
        <v>0</v>
      </c>
    </row>
    <row r="33" spans="1:2" x14ac:dyDescent="0.35">
      <c r="A33" s="1" t="s">
        <v>1</v>
      </c>
    </row>
    <row r="34" spans="1:2" x14ac:dyDescent="0.35">
      <c r="A34" s="1" t="s">
        <v>2</v>
      </c>
    </row>
    <row r="35" spans="1:2" x14ac:dyDescent="0.35">
      <c r="A35" s="1" t="s">
        <v>3</v>
      </c>
    </row>
    <row r="36" spans="1:2" x14ac:dyDescent="0.35">
      <c r="A36" s="1" t="s">
        <v>4</v>
      </c>
    </row>
    <row r="37" spans="1:2" x14ac:dyDescent="0.35">
      <c r="A37" s="1" t="s">
        <v>5</v>
      </c>
    </row>
    <row r="39" spans="1:2" x14ac:dyDescent="0.35">
      <c r="A39" t="s">
        <v>19</v>
      </c>
      <c r="B39" s="6" t="s">
        <v>18</v>
      </c>
    </row>
    <row r="40" spans="1:2" x14ac:dyDescent="0.35">
      <c r="A40" s="4" t="s">
        <v>28</v>
      </c>
    </row>
    <row r="41" spans="1:2" x14ac:dyDescent="0.35">
      <c r="A41" s="4" t="s">
        <v>29</v>
      </c>
    </row>
    <row r="42" spans="1:2" x14ac:dyDescent="0.35">
      <c r="A42" s="4" t="s">
        <v>31</v>
      </c>
    </row>
    <row r="43" spans="1:2" x14ac:dyDescent="0.35">
      <c r="A43" s="1" t="s">
        <v>0</v>
      </c>
    </row>
    <row r="44" spans="1:2" x14ac:dyDescent="0.35">
      <c r="A44" s="1" t="s">
        <v>1</v>
      </c>
    </row>
    <row r="45" spans="1:2" x14ac:dyDescent="0.35">
      <c r="A45" s="1" t="s">
        <v>2</v>
      </c>
    </row>
    <row r="46" spans="1:2" x14ac:dyDescent="0.35">
      <c r="A46" s="1" t="s">
        <v>3</v>
      </c>
    </row>
    <row r="47" spans="1:2" x14ac:dyDescent="0.35">
      <c r="A47" s="1" t="s">
        <v>4</v>
      </c>
    </row>
    <row r="48" spans="1:2" x14ac:dyDescent="0.35">
      <c r="A48" s="1" t="s">
        <v>5</v>
      </c>
    </row>
    <row r="49" spans="1:1" x14ac:dyDescent="0.35">
      <c r="A49" s="4" t="s">
        <v>30</v>
      </c>
    </row>
    <row r="50" spans="1:1" x14ac:dyDescent="0.35">
      <c r="A50" s="1" t="s">
        <v>0</v>
      </c>
    </row>
    <row r="51" spans="1:1" x14ac:dyDescent="0.35">
      <c r="A51" s="1" t="s">
        <v>1</v>
      </c>
    </row>
    <row r="52" spans="1:1" x14ac:dyDescent="0.35">
      <c r="A52" s="1" t="s">
        <v>2</v>
      </c>
    </row>
    <row r="53" spans="1:1" x14ac:dyDescent="0.35">
      <c r="A53" s="1" t="s">
        <v>3</v>
      </c>
    </row>
    <row r="54" spans="1:1" x14ac:dyDescent="0.35">
      <c r="A54" s="1" t="s">
        <v>4</v>
      </c>
    </row>
    <row r="55" spans="1:1" x14ac:dyDescent="0.35">
      <c r="A55" s="1" t="s">
        <v>5</v>
      </c>
    </row>
    <row r="57" spans="1:1" x14ac:dyDescent="0.35">
      <c r="A57" t="s">
        <v>20</v>
      </c>
    </row>
    <row r="58" spans="1:1" x14ac:dyDescent="0.35">
      <c r="A58" s="4" t="s">
        <v>32</v>
      </c>
    </row>
    <row r="59" spans="1:1" x14ac:dyDescent="0.35">
      <c r="A59" s="1" t="s">
        <v>0</v>
      </c>
    </row>
    <row r="60" spans="1:1" x14ac:dyDescent="0.35">
      <c r="A60" s="1" t="s">
        <v>1</v>
      </c>
    </row>
    <row r="61" spans="1:1" x14ac:dyDescent="0.35">
      <c r="A61" s="1" t="s">
        <v>2</v>
      </c>
    </row>
    <row r="62" spans="1:1" x14ac:dyDescent="0.35">
      <c r="A62" s="1" t="s">
        <v>3</v>
      </c>
    </row>
    <row r="63" spans="1:1" x14ac:dyDescent="0.35">
      <c r="A63" s="1" t="s">
        <v>4</v>
      </c>
    </row>
    <row r="64" spans="1:1" x14ac:dyDescent="0.35">
      <c r="A64" s="1" t="s">
        <v>5</v>
      </c>
    </row>
    <row r="66" spans="1:2" x14ac:dyDescent="0.35">
      <c r="A66" t="s">
        <v>21</v>
      </c>
      <c r="B66" s="6" t="s">
        <v>18</v>
      </c>
    </row>
    <row r="67" spans="1:2" x14ac:dyDescent="0.35">
      <c r="A67" s="11" t="s">
        <v>10</v>
      </c>
    </row>
    <row r="68" spans="1:2" x14ac:dyDescent="0.35">
      <c r="A68" s="1" t="s">
        <v>0</v>
      </c>
      <c r="B68" s="13"/>
    </row>
    <row r="69" spans="1:2" x14ac:dyDescent="0.35">
      <c r="A69" s="1" t="s">
        <v>1</v>
      </c>
      <c r="B69" s="13"/>
    </row>
    <row r="70" spans="1:2" x14ac:dyDescent="0.35">
      <c r="A70" s="1" t="s">
        <v>2</v>
      </c>
      <c r="B70" s="13"/>
    </row>
    <row r="71" spans="1:2" x14ac:dyDescent="0.35">
      <c r="A71" s="1" t="s">
        <v>3</v>
      </c>
      <c r="B71" s="13"/>
    </row>
    <row r="72" spans="1:2" x14ac:dyDescent="0.35">
      <c r="A72" s="1" t="s">
        <v>4</v>
      </c>
      <c r="B72" s="13"/>
    </row>
    <row r="73" spans="1:2" x14ac:dyDescent="0.35">
      <c r="A73" s="1" t="s">
        <v>5</v>
      </c>
      <c r="B73" s="13"/>
    </row>
    <row r="74" spans="1:2" x14ac:dyDescent="0.35">
      <c r="A74" s="8" t="s">
        <v>8</v>
      </c>
      <c r="B74" s="14"/>
    </row>
    <row r="75" spans="1:2" x14ac:dyDescent="0.35">
      <c r="A75" s="11" t="s">
        <v>11</v>
      </c>
      <c r="B75" s="13"/>
    </row>
    <row r="76" spans="1:2" x14ac:dyDescent="0.35">
      <c r="A76" s="1" t="s">
        <v>0</v>
      </c>
      <c r="B76" s="13"/>
    </row>
    <row r="77" spans="1:2" x14ac:dyDescent="0.35">
      <c r="A77" s="1" t="s">
        <v>1</v>
      </c>
      <c r="B77" s="13"/>
    </row>
    <row r="78" spans="1:2" x14ac:dyDescent="0.35">
      <c r="A78" s="1" t="s">
        <v>2</v>
      </c>
      <c r="B78" s="13"/>
    </row>
    <row r="79" spans="1:2" x14ac:dyDescent="0.35">
      <c r="A79" s="1" t="s">
        <v>3</v>
      </c>
      <c r="B79" s="13"/>
    </row>
    <row r="80" spans="1:2" x14ac:dyDescent="0.35">
      <c r="A80" s="1" t="s">
        <v>4</v>
      </c>
      <c r="B80" s="13"/>
    </row>
    <row r="81" spans="1:2" x14ac:dyDescent="0.35">
      <c r="A81" s="1" t="s">
        <v>5</v>
      </c>
      <c r="B81" s="13"/>
    </row>
    <row r="82" spans="1:2" x14ac:dyDescent="0.35">
      <c r="A82" s="8" t="s">
        <v>8</v>
      </c>
      <c r="B82" s="14"/>
    </row>
    <row r="83" spans="1:2" x14ac:dyDescent="0.35">
      <c r="A83" s="11" t="s">
        <v>12</v>
      </c>
      <c r="B83" s="13"/>
    </row>
    <row r="84" spans="1:2" x14ac:dyDescent="0.35">
      <c r="A84" s="1" t="s">
        <v>0</v>
      </c>
      <c r="B84" s="13"/>
    </row>
    <row r="85" spans="1:2" x14ac:dyDescent="0.35">
      <c r="A85" s="1" t="s">
        <v>1</v>
      </c>
      <c r="B85" s="13"/>
    </row>
    <row r="86" spans="1:2" x14ac:dyDescent="0.35">
      <c r="A86" s="1" t="s">
        <v>2</v>
      </c>
      <c r="B86" s="13"/>
    </row>
    <row r="87" spans="1:2" x14ac:dyDescent="0.35">
      <c r="A87" s="1" t="s">
        <v>3</v>
      </c>
      <c r="B87" s="13"/>
    </row>
    <row r="88" spans="1:2" x14ac:dyDescent="0.35">
      <c r="A88" s="1" t="s">
        <v>4</v>
      </c>
      <c r="B88" s="13"/>
    </row>
    <row r="89" spans="1:2" x14ac:dyDescent="0.35">
      <c r="A89" s="1" t="s">
        <v>5</v>
      </c>
      <c r="B89" s="13"/>
    </row>
    <row r="90" spans="1:2" x14ac:dyDescent="0.35">
      <c r="A90" s="8" t="s">
        <v>8</v>
      </c>
      <c r="B90" s="14"/>
    </row>
    <row r="91" spans="1:2" x14ac:dyDescent="0.35">
      <c r="A91" s="11" t="s">
        <v>13</v>
      </c>
      <c r="B91" s="13"/>
    </row>
    <row r="92" spans="1:2" x14ac:dyDescent="0.35">
      <c r="A92" s="1" t="s">
        <v>0</v>
      </c>
      <c r="B92" s="13"/>
    </row>
    <row r="93" spans="1:2" x14ac:dyDescent="0.35">
      <c r="A93" s="1" t="s">
        <v>1</v>
      </c>
      <c r="B93" s="13"/>
    </row>
    <row r="94" spans="1:2" x14ac:dyDescent="0.35">
      <c r="A94" s="1" t="s">
        <v>2</v>
      </c>
      <c r="B94" s="13"/>
    </row>
    <row r="95" spans="1:2" x14ac:dyDescent="0.35">
      <c r="A95" s="1" t="s">
        <v>3</v>
      </c>
      <c r="B95" s="13"/>
    </row>
    <row r="96" spans="1:2" x14ac:dyDescent="0.35">
      <c r="A96" s="1" t="s">
        <v>4</v>
      </c>
      <c r="B96" s="13"/>
    </row>
    <row r="97" spans="1:2" x14ac:dyDescent="0.35">
      <c r="A97" s="1" t="s">
        <v>5</v>
      </c>
      <c r="B97" s="13"/>
    </row>
    <row r="98" spans="1:2" x14ac:dyDescent="0.35">
      <c r="A98" s="12" t="s">
        <v>8</v>
      </c>
      <c r="B98" s="14"/>
    </row>
    <row r="99" spans="1:2" x14ac:dyDescent="0.35">
      <c r="B99" s="13"/>
    </row>
    <row r="100" spans="1:2" x14ac:dyDescent="0.35">
      <c r="A100" s="16" t="s">
        <v>8</v>
      </c>
      <c r="B100" s="15"/>
    </row>
    <row r="101" spans="1:2" x14ac:dyDescent="0.35">
      <c r="A101" t="s">
        <v>33</v>
      </c>
      <c r="B101" s="13"/>
    </row>
  </sheetData>
  <mergeCells count="1">
    <mergeCell ref="G3:L8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9"/>
  <sheetViews>
    <sheetView workbookViewId="0">
      <selection activeCell="A75" sqref="A75"/>
    </sheetView>
  </sheetViews>
  <sheetFormatPr defaultColWidth="10.90625" defaultRowHeight="14.5" x14ac:dyDescent="0.35"/>
  <cols>
    <col min="1" max="1" width="32.26953125" customWidth="1"/>
    <col min="2" max="2" width="11.81640625" bestFit="1" customWidth="1"/>
  </cols>
  <sheetData>
    <row r="1" spans="1:12" ht="15" x14ac:dyDescent="0.25">
      <c r="A1" t="s">
        <v>14</v>
      </c>
    </row>
    <row r="2" spans="1:12" ht="15" x14ac:dyDescent="0.25">
      <c r="A2" s="1"/>
      <c r="B2" s="6">
        <v>2004</v>
      </c>
      <c r="C2" s="6">
        <v>2010</v>
      </c>
      <c r="D2" s="6">
        <v>2018</v>
      </c>
      <c r="E2" s="6">
        <v>2020</v>
      </c>
    </row>
    <row r="3" spans="1:12" x14ac:dyDescent="0.35">
      <c r="A3" s="5" t="s">
        <v>9</v>
      </c>
      <c r="B3" s="5"/>
      <c r="C3" s="5"/>
      <c r="D3" s="5"/>
      <c r="E3" s="5"/>
      <c r="G3" s="20" t="s">
        <v>37</v>
      </c>
      <c r="H3" s="20"/>
      <c r="I3" s="20"/>
      <c r="J3" s="20"/>
      <c r="K3" s="20"/>
      <c r="L3" s="20"/>
    </row>
    <row r="4" spans="1:12" x14ac:dyDescent="0.35">
      <c r="A4" s="1" t="s">
        <v>0</v>
      </c>
      <c r="B4" s="7">
        <v>6499.8876281040393</v>
      </c>
      <c r="C4" s="7">
        <v>7456.2344982559698</v>
      </c>
      <c r="D4" s="7">
        <v>7699.3510927222196</v>
      </c>
      <c r="E4" s="7">
        <v>6767.5455741240003</v>
      </c>
      <c r="G4" s="20"/>
      <c r="H4" s="20"/>
      <c r="I4" s="20"/>
      <c r="J4" s="20"/>
      <c r="K4" s="20"/>
      <c r="L4" s="20"/>
    </row>
    <row r="5" spans="1:12" x14ac:dyDescent="0.35">
      <c r="A5" s="1" t="s">
        <v>1</v>
      </c>
      <c r="B5" s="7">
        <v>9560.0388655455372</v>
      </c>
      <c r="C5" s="7">
        <v>13117.137118364491</v>
      </c>
      <c r="D5" s="7">
        <v>14111.564800103582</v>
      </c>
      <c r="E5" s="7">
        <v>13605.168834123875</v>
      </c>
      <c r="G5" s="20"/>
      <c r="H5" s="20"/>
      <c r="I5" s="20"/>
      <c r="J5" s="20"/>
      <c r="K5" s="20"/>
      <c r="L5" s="20"/>
    </row>
    <row r="6" spans="1:12" x14ac:dyDescent="0.35">
      <c r="A6" s="1" t="s">
        <v>2</v>
      </c>
      <c r="B6" s="7">
        <v>3530.549072839769</v>
      </c>
      <c r="C6" s="7">
        <v>4236.4833066077381</v>
      </c>
      <c r="D6" s="7">
        <v>4635.7174127081971</v>
      </c>
      <c r="E6" s="7">
        <v>4136.4838815418971</v>
      </c>
      <c r="G6" s="20"/>
      <c r="H6" s="20"/>
      <c r="I6" s="20"/>
      <c r="J6" s="20"/>
      <c r="K6" s="20"/>
      <c r="L6" s="20"/>
    </row>
    <row r="7" spans="1:12" x14ac:dyDescent="0.35">
      <c r="A7" s="1" t="s">
        <v>3</v>
      </c>
      <c r="B7" s="7">
        <v>11767.525189772408</v>
      </c>
      <c r="C7" s="7">
        <v>14935.682947793222</v>
      </c>
      <c r="D7" s="7">
        <v>17338.445923715768</v>
      </c>
      <c r="E7" s="7">
        <v>13183.803420508128</v>
      </c>
      <c r="G7" s="20"/>
      <c r="H7" s="20"/>
      <c r="I7" s="20"/>
      <c r="J7" s="20"/>
      <c r="K7" s="20"/>
      <c r="L7" s="20"/>
    </row>
    <row r="8" spans="1:12" x14ac:dyDescent="0.35">
      <c r="A8" s="1" t="s">
        <v>4</v>
      </c>
      <c r="B8" s="7">
        <v>3432.8164544319802</v>
      </c>
      <c r="C8" s="7">
        <v>3956.4675307924267</v>
      </c>
      <c r="D8" s="7">
        <v>3605.2968836569707</v>
      </c>
      <c r="E8" s="7">
        <v>3354.1034969173093</v>
      </c>
      <c r="G8" s="20"/>
      <c r="H8" s="20"/>
      <c r="I8" s="20"/>
      <c r="J8" s="20"/>
      <c r="K8" s="20"/>
      <c r="L8" s="20"/>
    </row>
    <row r="9" spans="1:12" ht="15" x14ac:dyDescent="0.25">
      <c r="A9" s="1" t="s">
        <v>5</v>
      </c>
      <c r="B9" s="7">
        <v>11745.510296725613</v>
      </c>
      <c r="C9" s="7">
        <v>12162.582876156155</v>
      </c>
      <c r="D9" s="7">
        <v>13140.24546397119</v>
      </c>
      <c r="E9" s="7">
        <v>13245.517589155854</v>
      </c>
    </row>
    <row r="10" spans="1:12" ht="15" x14ac:dyDescent="0.25">
      <c r="A10" s="8" t="s">
        <v>8</v>
      </c>
      <c r="B10" s="9">
        <f>SUM(B4:B9)</f>
        <v>46536.327507419352</v>
      </c>
      <c r="C10" s="9">
        <f t="shared" ref="C10:E10" si="0">SUM(C4:C9)</f>
        <v>55864.588277970004</v>
      </c>
      <c r="D10" s="9">
        <f t="shared" si="0"/>
        <v>60530.621576877922</v>
      </c>
      <c r="E10" s="9">
        <f t="shared" si="0"/>
        <v>54292.62279637107</v>
      </c>
    </row>
    <row r="11" spans="1:12" ht="15" x14ac:dyDescent="0.25">
      <c r="A11" s="5" t="s">
        <v>7</v>
      </c>
      <c r="B11" s="10"/>
      <c r="C11" s="10"/>
      <c r="D11" s="10"/>
      <c r="E11" s="10"/>
    </row>
    <row r="12" spans="1:12" x14ac:dyDescent="0.35">
      <c r="A12" s="1" t="s">
        <v>0</v>
      </c>
      <c r="B12" s="7">
        <v>12532.611396008282</v>
      </c>
      <c r="C12" s="7">
        <v>14608.638836189122</v>
      </c>
      <c r="D12" s="7">
        <v>16450.420314025243</v>
      </c>
      <c r="E12" s="7">
        <v>15637.41122067178</v>
      </c>
    </row>
    <row r="13" spans="1:12" ht="15" x14ac:dyDescent="0.25">
      <c r="A13" s="1" t="s">
        <v>1</v>
      </c>
      <c r="B13" s="7">
        <v>3042.848560114448</v>
      </c>
      <c r="C13" s="7">
        <v>3927.7803038022898</v>
      </c>
      <c r="D13" s="7">
        <v>4345.2731591734318</v>
      </c>
      <c r="E13" s="7">
        <v>3640.098273656728</v>
      </c>
    </row>
    <row r="14" spans="1:12" x14ac:dyDescent="0.35">
      <c r="A14" s="1" t="s">
        <v>2</v>
      </c>
      <c r="B14" s="7">
        <v>209827.68800946535</v>
      </c>
      <c r="C14" s="7">
        <v>300533.83532194188</v>
      </c>
      <c r="D14" s="7">
        <v>338162.68625505344</v>
      </c>
      <c r="E14" s="7">
        <v>314216.02005757252</v>
      </c>
    </row>
    <row r="15" spans="1:12" ht="15" x14ac:dyDescent="0.25">
      <c r="A15" s="1" t="s">
        <v>3</v>
      </c>
      <c r="B15" s="7">
        <v>19193.962322788859</v>
      </c>
      <c r="C15" s="7">
        <v>26000.252405379095</v>
      </c>
      <c r="D15" s="7">
        <v>28053.120985747624</v>
      </c>
      <c r="E15" s="7">
        <v>16976.154003049094</v>
      </c>
    </row>
    <row r="16" spans="1:12" ht="15" x14ac:dyDescent="0.25">
      <c r="A16" s="1" t="s">
        <v>4</v>
      </c>
      <c r="B16" s="7">
        <v>40567.693215363033</v>
      </c>
      <c r="C16" s="7">
        <v>52472.634143656396</v>
      </c>
      <c r="D16" s="7">
        <v>46405.084640500027</v>
      </c>
      <c r="E16" s="7">
        <v>36653.97219370387</v>
      </c>
    </row>
    <row r="17" spans="1:5" ht="15" x14ac:dyDescent="0.25">
      <c r="A17" s="1" t="s">
        <v>5</v>
      </c>
      <c r="B17" s="7">
        <v>127262.65587965248</v>
      </c>
      <c r="C17" s="7">
        <v>165454.39564163415</v>
      </c>
      <c r="D17" s="7">
        <v>154995.12534874462</v>
      </c>
      <c r="E17" s="7">
        <v>148934.56796387146</v>
      </c>
    </row>
    <row r="18" spans="1:5" ht="15" x14ac:dyDescent="0.25">
      <c r="A18" s="8" t="s">
        <v>8</v>
      </c>
      <c r="B18" s="9">
        <f>SUM(B12:B17)</f>
        <v>412427.45938339247</v>
      </c>
      <c r="C18" s="9">
        <f t="shared" ref="C18:E18" si="1">SUM(C12:C17)</f>
        <v>562997.53665260295</v>
      </c>
      <c r="D18" s="9">
        <f t="shared" si="1"/>
        <v>588411.71070324443</v>
      </c>
      <c r="E18" s="9">
        <f t="shared" si="1"/>
        <v>536058.22371252545</v>
      </c>
    </row>
    <row r="19" spans="1:5" x14ac:dyDescent="0.35">
      <c r="A19" s="5" t="s">
        <v>6</v>
      </c>
      <c r="B19" s="10">
        <v>38491972</v>
      </c>
      <c r="C19" s="10">
        <v>40788453</v>
      </c>
      <c r="D19" s="10">
        <v>44494502</v>
      </c>
      <c r="E19" s="10">
        <v>45376763</v>
      </c>
    </row>
    <row r="20" spans="1:5" s="2" customFormat="1" ht="15" x14ac:dyDescent="0.25">
      <c r="B20" s="3"/>
      <c r="C20" s="3"/>
      <c r="D20" s="3"/>
      <c r="E20" s="3"/>
    </row>
    <row r="21" spans="1:5" ht="15" x14ac:dyDescent="0.25">
      <c r="A21" s="2" t="s">
        <v>15</v>
      </c>
      <c r="B21" s="6">
        <v>2004</v>
      </c>
      <c r="C21" s="6">
        <v>2010</v>
      </c>
      <c r="D21" s="6">
        <v>2018</v>
      </c>
      <c r="E21" s="6">
        <v>2020</v>
      </c>
    </row>
    <row r="22" spans="1:5" ht="15" x14ac:dyDescent="0.25">
      <c r="A22" s="4" t="s">
        <v>24</v>
      </c>
    </row>
    <row r="23" spans="1:5" ht="15" x14ac:dyDescent="0.25">
      <c r="A23" s="4" t="s">
        <v>25</v>
      </c>
    </row>
    <row r="24" spans="1:5" x14ac:dyDescent="0.35">
      <c r="A24" s="4" t="s">
        <v>26</v>
      </c>
    </row>
    <row r="25" spans="1:5" x14ac:dyDescent="0.35">
      <c r="A25" s="1" t="s">
        <v>0</v>
      </c>
    </row>
    <row r="26" spans="1:5" x14ac:dyDescent="0.35">
      <c r="A26" s="1" t="s">
        <v>1</v>
      </c>
    </row>
    <row r="27" spans="1:5" x14ac:dyDescent="0.35">
      <c r="A27" s="1" t="s">
        <v>2</v>
      </c>
    </row>
    <row r="28" spans="1:5" x14ac:dyDescent="0.35">
      <c r="A28" s="1" t="s">
        <v>3</v>
      </c>
    </row>
    <row r="29" spans="1:5" x14ac:dyDescent="0.35">
      <c r="A29" s="1" t="s">
        <v>4</v>
      </c>
    </row>
    <row r="30" spans="1:5" x14ac:dyDescent="0.35">
      <c r="A30" s="1" t="s">
        <v>5</v>
      </c>
    </row>
    <row r="31" spans="1:5" x14ac:dyDescent="0.35">
      <c r="A31" s="4" t="s">
        <v>27</v>
      </c>
    </row>
    <row r="32" spans="1:5" x14ac:dyDescent="0.35">
      <c r="A32" s="1" t="s">
        <v>0</v>
      </c>
    </row>
    <row r="33" spans="1:2" x14ac:dyDescent="0.35">
      <c r="A33" s="1" t="s">
        <v>1</v>
      </c>
    </row>
    <row r="34" spans="1:2" x14ac:dyDescent="0.35">
      <c r="A34" s="1" t="s">
        <v>2</v>
      </c>
    </row>
    <row r="35" spans="1:2" x14ac:dyDescent="0.35">
      <c r="A35" s="1" t="s">
        <v>3</v>
      </c>
    </row>
    <row r="36" spans="1:2" x14ac:dyDescent="0.35">
      <c r="A36" s="1" t="s">
        <v>4</v>
      </c>
    </row>
    <row r="37" spans="1:2" x14ac:dyDescent="0.35">
      <c r="A37" s="1" t="s">
        <v>5</v>
      </c>
    </row>
    <row r="39" spans="1:2" x14ac:dyDescent="0.35">
      <c r="A39" t="s">
        <v>19</v>
      </c>
      <c r="B39" s="6" t="s">
        <v>18</v>
      </c>
    </row>
    <row r="40" spans="1:2" x14ac:dyDescent="0.35">
      <c r="A40" s="4" t="s">
        <v>28</v>
      </c>
    </row>
    <row r="41" spans="1:2" x14ac:dyDescent="0.35">
      <c r="A41" s="4" t="s">
        <v>29</v>
      </c>
    </row>
    <row r="42" spans="1:2" x14ac:dyDescent="0.35">
      <c r="A42" s="4" t="s">
        <v>31</v>
      </c>
    </row>
    <row r="43" spans="1:2" x14ac:dyDescent="0.35">
      <c r="A43" s="1" t="s">
        <v>0</v>
      </c>
    </row>
    <row r="44" spans="1:2" x14ac:dyDescent="0.35">
      <c r="A44" s="1" t="s">
        <v>1</v>
      </c>
    </row>
    <row r="45" spans="1:2" x14ac:dyDescent="0.35">
      <c r="A45" s="1" t="s">
        <v>2</v>
      </c>
    </row>
    <row r="46" spans="1:2" x14ac:dyDescent="0.35">
      <c r="A46" s="1" t="s">
        <v>3</v>
      </c>
    </row>
    <row r="47" spans="1:2" x14ac:dyDescent="0.35">
      <c r="A47" s="1" t="s">
        <v>4</v>
      </c>
    </row>
    <row r="48" spans="1:2" x14ac:dyDescent="0.35">
      <c r="A48" s="1" t="s">
        <v>5</v>
      </c>
    </row>
    <row r="49" spans="1:1" x14ac:dyDescent="0.35">
      <c r="A49" s="4" t="s">
        <v>30</v>
      </c>
    </row>
    <row r="50" spans="1:1" x14ac:dyDescent="0.35">
      <c r="A50" s="1" t="s">
        <v>0</v>
      </c>
    </row>
    <row r="51" spans="1:1" x14ac:dyDescent="0.35">
      <c r="A51" s="1" t="s">
        <v>1</v>
      </c>
    </row>
    <row r="52" spans="1:1" x14ac:dyDescent="0.35">
      <c r="A52" s="1" t="s">
        <v>2</v>
      </c>
    </row>
    <row r="53" spans="1:1" x14ac:dyDescent="0.35">
      <c r="A53" s="1" t="s">
        <v>3</v>
      </c>
    </row>
    <row r="54" spans="1:1" x14ac:dyDescent="0.35">
      <c r="A54" s="1" t="s">
        <v>4</v>
      </c>
    </row>
    <row r="55" spans="1:1" x14ac:dyDescent="0.35">
      <c r="A55" s="1" t="s">
        <v>5</v>
      </c>
    </row>
    <row r="57" spans="1:1" x14ac:dyDescent="0.35">
      <c r="A57" t="s">
        <v>38</v>
      </c>
    </row>
    <row r="58" spans="1:1" x14ac:dyDescent="0.35">
      <c r="A58" s="4" t="s">
        <v>22</v>
      </c>
    </row>
    <row r="59" spans="1:1" x14ac:dyDescent="0.35">
      <c r="A59" s="1" t="s">
        <v>0</v>
      </c>
    </row>
    <row r="60" spans="1:1" x14ac:dyDescent="0.35">
      <c r="A60" s="1" t="s">
        <v>1</v>
      </c>
    </row>
    <row r="61" spans="1:1" x14ac:dyDescent="0.35">
      <c r="A61" s="1" t="s">
        <v>2</v>
      </c>
    </row>
    <row r="62" spans="1:1" x14ac:dyDescent="0.35">
      <c r="A62" s="1" t="s">
        <v>3</v>
      </c>
    </row>
    <row r="63" spans="1:1" x14ac:dyDescent="0.35">
      <c r="A63" s="1" t="s">
        <v>4</v>
      </c>
    </row>
    <row r="64" spans="1:1" x14ac:dyDescent="0.35">
      <c r="A64" s="1" t="s">
        <v>5</v>
      </c>
    </row>
    <row r="65" spans="1:2" x14ac:dyDescent="0.35">
      <c r="A65" s="4" t="s">
        <v>23</v>
      </c>
    </row>
    <row r="66" spans="1:2" x14ac:dyDescent="0.35">
      <c r="A66" s="4" t="s">
        <v>32</v>
      </c>
    </row>
    <row r="67" spans="1:2" x14ac:dyDescent="0.35">
      <c r="A67" s="1" t="s">
        <v>0</v>
      </c>
    </row>
    <row r="68" spans="1:2" x14ac:dyDescent="0.35">
      <c r="A68" s="1" t="s">
        <v>1</v>
      </c>
    </row>
    <row r="69" spans="1:2" x14ac:dyDescent="0.35">
      <c r="A69" s="1" t="s">
        <v>2</v>
      </c>
    </row>
    <row r="70" spans="1:2" x14ac:dyDescent="0.35">
      <c r="A70" s="1" t="s">
        <v>3</v>
      </c>
    </row>
    <row r="71" spans="1:2" x14ac:dyDescent="0.35">
      <c r="A71" s="1" t="s">
        <v>4</v>
      </c>
    </row>
    <row r="72" spans="1:2" x14ac:dyDescent="0.35">
      <c r="A72" s="1" t="s">
        <v>5</v>
      </c>
    </row>
    <row r="74" spans="1:2" x14ac:dyDescent="0.35">
      <c r="A74" t="s">
        <v>39</v>
      </c>
      <c r="B74" s="6" t="s">
        <v>18</v>
      </c>
    </row>
    <row r="75" spans="1:2" x14ac:dyDescent="0.35">
      <c r="A75" s="11" t="s">
        <v>10</v>
      </c>
    </row>
    <row r="76" spans="1:2" x14ac:dyDescent="0.35">
      <c r="A76" s="1" t="s">
        <v>0</v>
      </c>
      <c r="B76" s="17"/>
    </row>
    <row r="77" spans="1:2" x14ac:dyDescent="0.35">
      <c r="A77" s="1" t="s">
        <v>1</v>
      </c>
      <c r="B77" s="17"/>
    </row>
    <row r="78" spans="1:2" x14ac:dyDescent="0.35">
      <c r="A78" s="1" t="s">
        <v>2</v>
      </c>
      <c r="B78" s="17"/>
    </row>
    <row r="79" spans="1:2" x14ac:dyDescent="0.35">
      <c r="A79" s="1" t="s">
        <v>3</v>
      </c>
      <c r="B79" s="17"/>
    </row>
    <row r="80" spans="1:2" x14ac:dyDescent="0.35">
      <c r="A80" s="1" t="s">
        <v>4</v>
      </c>
      <c r="B80" s="17"/>
    </row>
    <row r="81" spans="1:4" x14ac:dyDescent="0.35">
      <c r="A81" s="1" t="s">
        <v>5</v>
      </c>
      <c r="B81" s="17"/>
    </row>
    <row r="82" spans="1:4" x14ac:dyDescent="0.35">
      <c r="A82" s="8" t="s">
        <v>8</v>
      </c>
      <c r="B82" s="18"/>
      <c r="D82" s="13"/>
    </row>
    <row r="83" spans="1:4" x14ac:dyDescent="0.35">
      <c r="A83" s="11" t="s">
        <v>11</v>
      </c>
      <c r="B83" s="17"/>
    </row>
    <row r="84" spans="1:4" x14ac:dyDescent="0.35">
      <c r="A84" s="1" t="s">
        <v>0</v>
      </c>
      <c r="B84" s="17"/>
    </row>
    <row r="85" spans="1:4" x14ac:dyDescent="0.35">
      <c r="A85" s="1" t="s">
        <v>1</v>
      </c>
      <c r="B85" s="17"/>
    </row>
    <row r="86" spans="1:4" x14ac:dyDescent="0.35">
      <c r="A86" s="1" t="s">
        <v>2</v>
      </c>
      <c r="B86" s="17"/>
    </row>
    <row r="87" spans="1:4" x14ac:dyDescent="0.35">
      <c r="A87" s="1" t="s">
        <v>3</v>
      </c>
      <c r="B87" s="17"/>
    </row>
    <row r="88" spans="1:4" x14ac:dyDescent="0.35">
      <c r="A88" s="1" t="s">
        <v>4</v>
      </c>
      <c r="B88" s="17"/>
    </row>
    <row r="89" spans="1:4" x14ac:dyDescent="0.35">
      <c r="A89" s="1" t="s">
        <v>5</v>
      </c>
      <c r="B89" s="17"/>
    </row>
    <row r="90" spans="1:4" x14ac:dyDescent="0.35">
      <c r="A90" s="8" t="s">
        <v>8</v>
      </c>
      <c r="B90" s="18"/>
    </row>
    <row r="91" spans="1:4" x14ac:dyDescent="0.35">
      <c r="A91" s="11" t="s">
        <v>12</v>
      </c>
      <c r="B91" s="17"/>
    </row>
    <row r="92" spans="1:4" x14ac:dyDescent="0.35">
      <c r="A92" s="1" t="s">
        <v>0</v>
      </c>
      <c r="B92" s="17"/>
    </row>
    <row r="93" spans="1:4" x14ac:dyDescent="0.35">
      <c r="A93" s="1" t="s">
        <v>1</v>
      </c>
      <c r="B93" s="17"/>
    </row>
    <row r="94" spans="1:4" x14ac:dyDescent="0.35">
      <c r="A94" s="1" t="s">
        <v>2</v>
      </c>
      <c r="B94" s="17"/>
    </row>
    <row r="95" spans="1:4" x14ac:dyDescent="0.35">
      <c r="A95" s="1" t="s">
        <v>3</v>
      </c>
      <c r="B95" s="17"/>
    </row>
    <row r="96" spans="1:4" x14ac:dyDescent="0.35">
      <c r="A96" s="1" t="s">
        <v>4</v>
      </c>
      <c r="B96" s="17"/>
    </row>
    <row r="97" spans="1:2" x14ac:dyDescent="0.35">
      <c r="A97" s="1" t="s">
        <v>5</v>
      </c>
      <c r="B97" s="17"/>
    </row>
    <row r="98" spans="1:2" x14ac:dyDescent="0.35">
      <c r="A98" s="8" t="s">
        <v>8</v>
      </c>
      <c r="B98" s="18"/>
    </row>
    <row r="99" spans="1:2" x14ac:dyDescent="0.35">
      <c r="A99" s="11" t="s">
        <v>13</v>
      </c>
      <c r="B99" s="17"/>
    </row>
    <row r="100" spans="1:2" x14ac:dyDescent="0.35">
      <c r="A100" s="1" t="s">
        <v>0</v>
      </c>
      <c r="B100" s="17"/>
    </row>
    <row r="101" spans="1:2" x14ac:dyDescent="0.35">
      <c r="A101" s="1" t="s">
        <v>1</v>
      </c>
      <c r="B101" s="17"/>
    </row>
    <row r="102" spans="1:2" x14ac:dyDescent="0.35">
      <c r="A102" s="1" t="s">
        <v>2</v>
      </c>
      <c r="B102" s="17"/>
    </row>
    <row r="103" spans="1:2" x14ac:dyDescent="0.35">
      <c r="A103" s="1" t="s">
        <v>3</v>
      </c>
      <c r="B103" s="17"/>
    </row>
    <row r="104" spans="1:2" x14ac:dyDescent="0.35">
      <c r="A104" s="1" t="s">
        <v>4</v>
      </c>
      <c r="B104" s="17"/>
    </row>
    <row r="105" spans="1:2" x14ac:dyDescent="0.35">
      <c r="A105" s="1" t="s">
        <v>5</v>
      </c>
      <c r="B105" s="17"/>
    </row>
    <row r="106" spans="1:2" x14ac:dyDescent="0.35">
      <c r="A106" s="12" t="s">
        <v>8</v>
      </c>
      <c r="B106" s="18"/>
    </row>
    <row r="107" spans="1:2" x14ac:dyDescent="0.35">
      <c r="B107" s="13"/>
    </row>
    <row r="108" spans="1:2" x14ac:dyDescent="0.35">
      <c r="A108" s="16" t="s">
        <v>8</v>
      </c>
      <c r="B108" s="19"/>
    </row>
    <row r="109" spans="1:2" x14ac:dyDescent="0.35">
      <c r="A109" t="s">
        <v>34</v>
      </c>
      <c r="B109" s="17"/>
    </row>
  </sheetData>
  <mergeCells count="1">
    <mergeCell ref="G3:L8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ejemplo</vt:lpstr>
      <vt:lpstr>ejercicio1</vt:lpstr>
      <vt:lpstr>ejercicio2</vt:lpstr>
      <vt:lpstr>ejercicio3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Florencia</dc:creator>
  <cp:lastModifiedBy>Florencia Zabaloy</cp:lastModifiedBy>
  <dcterms:created xsi:type="dcterms:W3CDTF">2022-02-22T14:37:07Z</dcterms:created>
  <dcterms:modified xsi:type="dcterms:W3CDTF">2022-02-25T02:00:33Z</dcterms:modified>
</cp:coreProperties>
</file>